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2" windowWidth="15576" windowHeight="11760" firstSheet="1" activeTab="4"/>
  </bookViews>
  <sheets>
    <sheet name="Approved Action Plan 14-15" sheetId="4" r:id="rId1"/>
    <sheet name="Approved Action Plan 15-16" sheetId="20" r:id="rId2"/>
    <sheet name="Release of Funds" sheetId="25" r:id="rId3"/>
    <sheet name="PR" sheetId="29" r:id="rId4"/>
    <sheet name="Sheet21" sheetId="31" r:id="rId5"/>
  </sheets>
  <definedNames>
    <definedName name="_xlnm.Print_Area" localSheetId="0">'Approved Action Plan 14-15'!$A$1:$R$81</definedName>
    <definedName name="_xlnm.Print_Titles" localSheetId="0">'Approved Action Plan 14-15'!$2:$4</definedName>
    <definedName name="_xlnm.Print_Titles" localSheetId="1">'Approved Action Plan 15-16'!$2:$4</definedName>
    <definedName name="_xlnm.Print_Titles" localSheetId="3">PR!$5:$6</definedName>
    <definedName name="_xlnm.Print_Titles" localSheetId="2">'Release of Funds'!$3:$5</definedName>
  </definedNames>
  <calcPr calcId="124519"/>
</workbook>
</file>

<file path=xl/calcChain.xml><?xml version="1.0" encoding="utf-8"?>
<calcChain xmlns="http://schemas.openxmlformats.org/spreadsheetml/2006/main">
  <c r="F59" i="20"/>
  <c r="E23" i="31"/>
  <c r="I40" i="29"/>
  <c r="G40"/>
  <c r="P45" i="25"/>
  <c r="O45"/>
  <c r="M45" l="1"/>
  <c r="N45"/>
  <c r="Q45"/>
  <c r="L45"/>
  <c r="K45"/>
  <c r="J45"/>
  <c r="I45"/>
  <c r="H45"/>
  <c r="H78" i="4"/>
  <c r="I78"/>
  <c r="J78"/>
  <c r="K78"/>
  <c r="L78"/>
  <c r="M78"/>
  <c r="N78"/>
  <c r="O78"/>
  <c r="P78"/>
  <c r="G78"/>
  <c r="R16"/>
  <c r="R32"/>
  <c r="R42"/>
  <c r="F78"/>
  <c r="R34"/>
  <c r="R35"/>
  <c r="R37"/>
  <c r="R38"/>
  <c r="R39"/>
  <c r="R40"/>
  <c r="R41"/>
  <c r="R44"/>
  <c r="R45"/>
  <c r="R46"/>
  <c r="R47"/>
  <c r="R48"/>
  <c r="R49"/>
  <c r="R50"/>
  <c r="R51"/>
  <c r="R53"/>
  <c r="R54"/>
  <c r="R31"/>
  <c r="R18"/>
  <c r="R19"/>
  <c r="R20"/>
  <c r="R21"/>
  <c r="R22"/>
  <c r="R23"/>
  <c r="R25"/>
  <c r="R26"/>
  <c r="R27"/>
  <c r="R28"/>
  <c r="R29"/>
  <c r="R30"/>
</calcChain>
</file>

<file path=xl/sharedStrings.xml><?xml version="1.0" encoding="utf-8"?>
<sst xmlns="http://schemas.openxmlformats.org/spreadsheetml/2006/main" count="606" uniqueCount="222">
  <si>
    <t>S. No.</t>
  </si>
  <si>
    <t>Item</t>
  </si>
  <si>
    <t>Cost Norms</t>
  </si>
  <si>
    <t>Pattern of Assistance</t>
  </si>
  <si>
    <t>Seed Production of Vegetables &amp; Spices</t>
  </si>
  <si>
    <t>Area Expansion</t>
  </si>
  <si>
    <t>Rs. 50,000/= per ha</t>
  </si>
  <si>
    <t>Mushroom</t>
  </si>
  <si>
    <t>Production Unit</t>
  </si>
  <si>
    <t>Rs. 20.00 lakh/ unit</t>
  </si>
  <si>
    <t>Water Harvesting Structure for individuals for storage of water in 20m*20m*3m ponds/ tube wells/ dug weiis @ Rs. 100/- cum</t>
  </si>
  <si>
    <t xml:space="preserve"> Rs. 1.80 lakhs / unit in hilly areas</t>
  </si>
  <si>
    <t xml:space="preserve">Protected Cultivation </t>
  </si>
  <si>
    <t>Green House Structure</t>
  </si>
  <si>
    <t>Fan &amp; Pad System</t>
  </si>
  <si>
    <t>Naturally Ventilated System</t>
  </si>
  <si>
    <t>Tubular System</t>
  </si>
  <si>
    <t>Rs. 1060 / sq.m up to 500 sq.m</t>
  </si>
  <si>
    <t>Wooden  System</t>
  </si>
  <si>
    <t>(Rs. 621/ sq.m  For hilly areas)</t>
  </si>
  <si>
    <t>Bamboo  System</t>
  </si>
  <si>
    <t>(Rs. 518/ sq.m  For hilly areas)</t>
  </si>
  <si>
    <t>Shade Net House</t>
  </si>
  <si>
    <t>(Rs. 816/ sq.m  For hilly areas)</t>
  </si>
  <si>
    <t>(Rs. 566/ sq.m  For hilly areas)</t>
  </si>
  <si>
    <t>(Rs. 414/ sq.m  For hilly areas)</t>
  </si>
  <si>
    <t>Anti bird Hail Nets</t>
  </si>
  <si>
    <t>Rs. 35/= per Sq. m.</t>
  </si>
  <si>
    <t>Promotion of Integrated Nutrient Management (INM) Integrated Pest Management (IPM)</t>
  </si>
  <si>
    <t>Promotion of IPM/INM</t>
  </si>
  <si>
    <t>Rs. 4000/= per ha</t>
  </si>
  <si>
    <t>30% of cost  subject  to a maximum area of Rs. 1200/ = / ha limited to 4.00 ha  per beneficiary</t>
  </si>
  <si>
    <t>Total</t>
  </si>
  <si>
    <t>Phy.</t>
  </si>
  <si>
    <t>Fin.</t>
  </si>
  <si>
    <t>Organic Farming</t>
  </si>
  <si>
    <t>Rs.20,000/ha</t>
  </si>
  <si>
    <t>50% of cost limited to Rs.10000/ha for a maximum area of 4 ha per beneficiary, spread over a period of 3 yrs involving an assistance of Rs.4000/- in first year and Rs.3000/- each in second &amp; third year . The programme to be linked with certification.</t>
  </si>
  <si>
    <t>Project based</t>
  </si>
  <si>
    <t>Rs.5 lakh for a cluster of 50 ha which will include Rs.1.50 lakh in first year, Rs.1.50 lakh in second year and Rs.2.00 lakh in 3rd year.</t>
  </si>
  <si>
    <t>iii) Vermi Compost Units/organic input production</t>
  </si>
  <si>
    <t>Pollination support through beekeeping</t>
  </si>
  <si>
    <t>iii) Honey bee colony</t>
  </si>
  <si>
    <t>iv) Bee Hives</t>
  </si>
  <si>
    <t>Rs.10.00 lakh</t>
  </si>
  <si>
    <t>Rs.2000/colony of 8 frames</t>
  </si>
  <si>
    <t>Rs.2000/ per hive</t>
  </si>
  <si>
    <t>40% of cost for producing min. of 2000 colonies/year</t>
  </si>
  <si>
    <t>v) Equipment including honey extractor (4 frame) food grade container (30kg) net, including complete set of Bee keeping equipment.</t>
  </si>
  <si>
    <t>Rs.20,000/set</t>
  </si>
  <si>
    <t>40% of the cost limited to one set per beneficiary</t>
  </si>
  <si>
    <t>Human Resource Development (HRD)</t>
  </si>
  <si>
    <t>a) within the State</t>
  </si>
  <si>
    <t>b) Outside the State</t>
  </si>
  <si>
    <t>b) Study tour to progressive States/units (group of minimum 5 participants)</t>
  </si>
  <si>
    <t>Rs.1000/day per farmer including transport</t>
  </si>
  <si>
    <t>100% of the cost</t>
  </si>
  <si>
    <t>Project based as per actual</t>
  </si>
  <si>
    <t>Rs.300/day per participant plus TA/DA, as admissible</t>
  </si>
  <si>
    <t>Rs.800/day per participant plus TA/DA as admissible</t>
  </si>
  <si>
    <t xml:space="preserve"> Horticulture Mechanization</t>
  </si>
  <si>
    <t xml:space="preserve"> </t>
  </si>
  <si>
    <t>i) Training of farmers</t>
  </si>
  <si>
    <t>ii) Exposure visit of farmers</t>
  </si>
  <si>
    <t>c) Training/study tour of technical staff/field functionaries</t>
  </si>
  <si>
    <t xml:space="preserve"> District Wise Action Plan under Centrally Sponsored Scheme  Mission for Integrated Development of Horticulture in respect of Directorate of Agriculture Jammu for the year 2014-15</t>
  </si>
  <si>
    <t>Jammu</t>
  </si>
  <si>
    <t>Samba</t>
  </si>
  <si>
    <t>Kathua</t>
  </si>
  <si>
    <t>Rajouri</t>
  </si>
  <si>
    <t>Poonch</t>
  </si>
  <si>
    <t>Udhampur</t>
  </si>
  <si>
    <t>Reasi</t>
  </si>
  <si>
    <t>Ramban</t>
  </si>
  <si>
    <t>Doda</t>
  </si>
  <si>
    <t>kishtwar</t>
  </si>
  <si>
    <t>Rs. 25,000/= Ha</t>
  </si>
  <si>
    <t>Public Sector 100 %, (Rs. 20.00 lacs per no.)</t>
  </si>
  <si>
    <t>50 % cost limited to Rs. 90,000 per no.</t>
  </si>
  <si>
    <t>50% of cost limited to Rs 948.75/=per Sq mt. for a maximum area of 4000 sq. m per beneficiary</t>
  </si>
  <si>
    <t>Rs. 1897.50 / sq.m up to 500 sq.m</t>
  </si>
  <si>
    <t>50% of cost limited to Rs. 530/= per Sq mt. for a maximum area of 4000 sq. m per beneficiary</t>
  </si>
  <si>
    <t>50% of cost limited to Rs. 310.50/= per Sq mt.  for a maximum area of 200 sq. m per beneficiary</t>
  </si>
  <si>
    <t>50% of cost limited to Rs. 259.00/=per Sq. Mt. for a maximum area of 200 sq. m per beneficiary</t>
  </si>
  <si>
    <t>50% of cost limited to Rs. 408/= per Sq Mt. for a maximum area of 4000 sq. m per beneficiary</t>
  </si>
  <si>
    <t>50% of cost limited to Rs.283/= per Sq. mt. for a maximum area of 200 sq. m per beneficiary</t>
  </si>
  <si>
    <t>50% of cost  limited to Rs.207/= per Sq. mt.for a maximum area of 200 sq. m per beneficiary</t>
  </si>
  <si>
    <t>50% of costlimited to Rs. 17.50/= per Sq. mt. for a maximum area of 5000 sq. m per beneficiary</t>
  </si>
  <si>
    <t xml:space="preserve"> cost limited to Rs 50,000/= per no. conforming to the size of the unit of 30*8*2.5 dimension of permanent structure to be administered on pro-rata basis. For HDPE vermibed, 50% of cost conforming to the size of 96cft (12*4*2) and IS 15907:2010 to be administered on pro-rata basis.</t>
  </si>
  <si>
    <t>Rs.60,000/  unit for permanent structure and Rs.10,000/  unit for HDPE vermibed</t>
  </si>
  <si>
    <t xml:space="preserve"> Production of bee colonies by bee breeder</t>
  </si>
  <si>
    <t>40% of cost limited to Rs. 800/=per no.  Limited to 50 colonies/beneficiary</t>
  </si>
  <si>
    <t>ii)  Tractor  (upto 20BHP)</t>
  </si>
  <si>
    <t>Rs. 75,000 per No.</t>
  </si>
  <si>
    <t>Mission Management</t>
  </si>
  <si>
    <t xml:space="preserve"> Institutional Strengthening /hire purchase of vehicle/ Soft ware/ Hardware (Public Sector )</t>
  </si>
  <si>
    <t>Techanical Support Group for hiring Experts /Staff/ studies/ monitoring / mass media / publicity /Video confrenceing etc</t>
  </si>
  <si>
    <t xml:space="preserve">Phy./ Fin </t>
  </si>
  <si>
    <t>State 7 District Mission offices &amp; Implementing agenciesfor administrative expences, Project Prepration / Computerization / Contigency</t>
  </si>
  <si>
    <t>JD(Ext.)</t>
  </si>
  <si>
    <t>PB</t>
  </si>
  <si>
    <t>Director of Agriculture</t>
  </si>
  <si>
    <t>*</t>
  </si>
  <si>
    <t xml:space="preserve">Hybrid* </t>
  </si>
  <si>
    <t xml:space="preserve"> Adoption of organic farming 1st. Year**</t>
  </si>
  <si>
    <t xml:space="preserve"> Organic Certification 1st. Year**</t>
  </si>
  <si>
    <t>**</t>
  </si>
  <si>
    <t xml:space="preserve">Jt Dir of Agri (Extn.) shall submit feasible report in this Directorate  for further allotment of Area to the Service Provider </t>
  </si>
  <si>
    <t xml:space="preserve">Funds shall be alloted to Joint Director of Agriculture (Inputs) jammu for further allotment </t>
  </si>
  <si>
    <t xml:space="preserve"> within the State</t>
  </si>
  <si>
    <t xml:space="preserve"> Outside the State</t>
  </si>
  <si>
    <t xml:space="preserve"> Training of farmers</t>
  </si>
  <si>
    <t xml:space="preserve"> Exposure visit of farmers</t>
  </si>
  <si>
    <t xml:space="preserve"> Bee Hives</t>
  </si>
  <si>
    <t xml:space="preserve"> Honey bee colony</t>
  </si>
  <si>
    <t xml:space="preserve"> Training/study tour of technical staff/field functionaries</t>
  </si>
  <si>
    <t>State &amp; District Mission offices &amp; Implementing agenciesfor administrative expences, Project Prepration / Computerization / Contigency</t>
  </si>
  <si>
    <t>Unit</t>
  </si>
  <si>
    <t>No.</t>
  </si>
  <si>
    <t>Director Agriculture</t>
  </si>
  <si>
    <t>DIRECTORATE OF AGRICULTURE JAMMU</t>
  </si>
  <si>
    <t xml:space="preserve">Director  Agriculture </t>
  </si>
  <si>
    <t>Ha</t>
  </si>
  <si>
    <t>Nos</t>
  </si>
  <si>
    <t xml:space="preserve">Fin </t>
  </si>
  <si>
    <t xml:space="preserve"> Study tour to progressive States/units (group of minimum 5 participants)</t>
  </si>
  <si>
    <t>Public Sector 100 %, (Rs. 15.00 lacs per no.)</t>
  </si>
  <si>
    <t>Spawn Making Unit</t>
  </si>
  <si>
    <t>Rs. 15.00 lakh/ unit</t>
  </si>
  <si>
    <t xml:space="preserve"> Mushroom Production Unit</t>
  </si>
  <si>
    <t>Rs.35,000/= per ha</t>
  </si>
  <si>
    <t>Rs.35,000/= per ha (In Public Sector)</t>
  </si>
  <si>
    <t>Open Pollinated Vegetables</t>
  </si>
  <si>
    <t xml:space="preserve">  Tractor  (upto 20 PTO  HP)</t>
  </si>
  <si>
    <t>Rs. 3.00 Lakh /unit</t>
  </si>
  <si>
    <t>Power Tiller (Below 8 BHP)</t>
  </si>
  <si>
    <t>Rs.1.00 Lakh /unit</t>
  </si>
  <si>
    <t xml:space="preserve">25% cost sub. To maximum of Rs. 0.75 Lakhs per unit </t>
  </si>
  <si>
    <t xml:space="preserve">Vermicompost Unit/ Organic Input Production </t>
  </si>
  <si>
    <t xml:space="preserve">Rs.100.00/ unit for permanent Structure </t>
  </si>
  <si>
    <t>50% cost confirming to the size of the unit of 30'*8'*2.5' dimension of permanent structure to be administered on pro-rata basis</t>
  </si>
  <si>
    <t>Rs. 16000/ unitfor HDPE Vermibed</t>
  </si>
  <si>
    <t>For HDPE Vermibed 50% of cost confirming to the size of 96 cft (12'*4'*2') and IS15907:2010 to be administered on pro- rata basis</t>
  </si>
  <si>
    <t>Vermibed</t>
  </si>
  <si>
    <t>Creation of Water Harvesting Structures</t>
  </si>
  <si>
    <t>Water Harvesting System for Individuals for storage of Water in 20m*20m*3m ponds/ tube welle/ dug wells @ Rs. 125/- cum</t>
  </si>
  <si>
    <t>Rs. 1.50 Lakhs/ unit in Plain Areas and Rs. 1.80 Lakhs in hillty areas</t>
  </si>
  <si>
    <t>50 % cost including 300 microns plastic / RCC lining  cost limited to Rs. 0.90 Lakhs per unit</t>
  </si>
  <si>
    <t>i</t>
  </si>
  <si>
    <t>ii</t>
  </si>
  <si>
    <t>iii</t>
  </si>
  <si>
    <t xml:space="preserve"> Equipment including honey extractor (4 frame) food grade container (30kg) net, including complete set of Bee keeping equipment.</t>
  </si>
  <si>
    <t>iv</t>
  </si>
  <si>
    <t>a</t>
  </si>
  <si>
    <t>b</t>
  </si>
  <si>
    <t>c</t>
  </si>
  <si>
    <t xml:space="preserve">25% cost sub. to maximum of Rs. 0.40 Lakhs per unit </t>
  </si>
  <si>
    <t>Hybrid Vegetables</t>
  </si>
  <si>
    <t>Flexi Fund @ 10%</t>
  </si>
  <si>
    <t>40% of cost limited to Rs. 800/=per no.  Limited to 50 colonies   /beneficiary</t>
  </si>
  <si>
    <t>Rs. 1.50 Lakhs/ unit in Plain Areas and Rs. 1.80 Lakhs in hilly areas</t>
  </si>
  <si>
    <t>Kishtwar</t>
  </si>
  <si>
    <t>Joint Director of Agriculture (Extn.)</t>
  </si>
  <si>
    <t xml:space="preserve">      Dy. Director Agriculture  (Trgs) Jammu</t>
  </si>
  <si>
    <t xml:space="preserve">     Dy. Director Agriculture  (Trgs) Jammu</t>
  </si>
  <si>
    <t>Joint Director of Agriculture (Inputs) / Agronomist Vegetables, Jammu</t>
  </si>
  <si>
    <t>At the disposal of Director Agriculture, Jammu</t>
  </si>
  <si>
    <r>
      <t xml:space="preserve">Flexi Fund @ 10% </t>
    </r>
    <r>
      <rPr>
        <sz val="24"/>
        <color theme="1"/>
        <rFont val="Times New Roman"/>
        <family val="1"/>
      </rPr>
      <t>*</t>
    </r>
  </si>
  <si>
    <t>To meet the local needs and requirement within the overall objective of Scheme</t>
  </si>
  <si>
    <t xml:space="preserve">To under take mitigation / restoration activities in case of natural calamities </t>
  </si>
  <si>
    <t>Rs.20,000/    set</t>
  </si>
  <si>
    <t xml:space="preserve">To pilot innovatuions and improved efficiency within the overall objective of the Scheme and its expected outcomes  </t>
  </si>
  <si>
    <t>Directorate of Agriculture Jammu</t>
  </si>
  <si>
    <t>Joint Director of Agriculture (Inputs) / Potato Development Officer  Jammu</t>
  </si>
  <si>
    <t>JDI</t>
  </si>
  <si>
    <t>JDE</t>
  </si>
  <si>
    <t>DDA (T)</t>
  </si>
  <si>
    <t>Action Plan</t>
  </si>
  <si>
    <t>Release of Funds</t>
  </si>
  <si>
    <t xml:space="preserve">     Joint Director of Agriculture (Extn.)/ Dy. Director Agriculture  (Trgs) Jammu</t>
  </si>
  <si>
    <t xml:space="preserve">  DDO wise  Release of funds under   Action Plan of Centrally Sponsored Scheme  Horticulture Mission for North East and Himalayan States(HMNEH) for the Year 2015-16 under  Mission for Integrated Development of Horticulture (MIDH) in respect of  Agriculture Jammu    during the year 2015-16  (Fin. In Lakhs)                                                                                                       </t>
  </si>
  <si>
    <t>ANNEXURE-"A"</t>
  </si>
  <si>
    <t xml:space="preserve">No. Agri/ CSS/ MIDH/ 15-16/ </t>
  </si>
  <si>
    <t>Dated :-           /08/20154</t>
  </si>
  <si>
    <t xml:space="preserve">   Action Plan for the year 2015-16                                                                                                            </t>
  </si>
  <si>
    <t>Action Plan 2015-16</t>
  </si>
  <si>
    <t>Rs. 300.00 Lakhs</t>
  </si>
  <si>
    <t>Funds received- Ist. Installment</t>
  </si>
  <si>
    <t>Rs. 61.82 Lakhs</t>
  </si>
  <si>
    <t>Under Progress</t>
  </si>
  <si>
    <t>Phy</t>
  </si>
  <si>
    <t>Dated =10/8/2015</t>
  </si>
  <si>
    <t>Physical &amp; Financial Progress Report of the Approved Action lan 2015-16  as on Ending August 2015 in respect of Agriculture Jammu during the Year 2015-16 (Fin. In Lakhs)</t>
  </si>
  <si>
    <t>Targets as per the funds released during 15-16</t>
  </si>
  <si>
    <t>Achievement  as on Ending  Aug. 2015</t>
  </si>
  <si>
    <t xml:space="preserve">Scheme </t>
  </si>
  <si>
    <t>Horticulture Mission for North East &amp; Himalayan States (MIDH)</t>
  </si>
  <si>
    <t>Approved Action Plan 2015-16</t>
  </si>
  <si>
    <t>Funds received during 2015-16</t>
  </si>
  <si>
    <t xml:space="preserve"> Rs. 31.82 Lakhs</t>
  </si>
  <si>
    <t>Progress as on ending Aug.2015</t>
  </si>
  <si>
    <t>NIL</t>
  </si>
  <si>
    <t>DDO</t>
  </si>
  <si>
    <t>Joint Director of Agriculture (Inputs)</t>
  </si>
  <si>
    <t>Dy. Dir. Agriculture (Trgs)</t>
  </si>
  <si>
    <t>CAO - Samba</t>
  </si>
  <si>
    <t xml:space="preserve">CAO- Kathua </t>
  </si>
  <si>
    <t xml:space="preserve">CAO- Rajouri </t>
  </si>
  <si>
    <t xml:space="preserve">CAO- Poonch </t>
  </si>
  <si>
    <t xml:space="preserve">CAO- Udhampur </t>
  </si>
  <si>
    <t xml:space="preserve">CAO-Reasi </t>
  </si>
  <si>
    <t xml:space="preserve">CAO- Ramban </t>
  </si>
  <si>
    <t xml:space="preserve">CAO- Doda </t>
  </si>
  <si>
    <t xml:space="preserve">CAO- Kishtwar </t>
  </si>
  <si>
    <t xml:space="preserve">Funds Released </t>
  </si>
  <si>
    <t xml:space="preserve"> DDO wise Funds further released during 2015-16 (In Lakhs) </t>
  </si>
  <si>
    <t>Funds Utilized</t>
  </si>
  <si>
    <t>Under progress</t>
  </si>
  <si>
    <t>Status of CSS- Horticulture Mission for North East &amp; Himalayan States under Programme MIDH -2015-16</t>
  </si>
  <si>
    <t xml:space="preserve">Date of Release </t>
  </si>
  <si>
    <t>10 of August 2015</t>
  </si>
  <si>
    <t xml:space="preserve">  Approved Action Plan of Centrally Sponsored Scheme  Horticulture Mission for North East and Himalayan States(HMNEH) for the Year 2015-16 under  Mission for Integrated Development of Horticulture (MIDH) in respect of  Agriculture Jammu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</si>
</sst>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65" formatCode="0.000"/>
    <numFmt numFmtId="166" formatCode="0.00000"/>
  </numFmts>
  <fonts count="23">
    <font>
      <sz val="11"/>
      <color theme="1"/>
      <name val="Calibri"/>
      <family val="2"/>
      <scheme val="minor"/>
    </font>
    <font>
      <b/>
      <sz val="28"/>
      <color theme="1"/>
      <name val="Times New Roman"/>
      <family val="1"/>
    </font>
    <font>
      <b/>
      <sz val="26"/>
      <color theme="1"/>
      <name val="Times New Roman"/>
      <family val="1"/>
    </font>
    <font>
      <b/>
      <sz val="24"/>
      <color theme="1"/>
      <name val="Times New Roman"/>
      <family val="1"/>
    </font>
    <font>
      <b/>
      <sz val="36"/>
      <color theme="1"/>
      <name val="Times New Roman"/>
      <family val="1"/>
    </font>
    <font>
      <sz val="24"/>
      <color theme="1"/>
      <name val="Times New Roman"/>
      <family val="1"/>
    </font>
    <font>
      <sz val="12"/>
      <color theme="1"/>
      <name val="Times New Roman"/>
      <family val="1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b/>
      <sz val="12"/>
      <color theme="1"/>
      <name val="Times New Roman"/>
      <family val="1"/>
    </font>
    <font>
      <b/>
      <sz val="32"/>
      <color theme="1"/>
      <name val="Times New Roman"/>
      <family val="1"/>
    </font>
    <font>
      <sz val="48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Border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66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2" fillId="0" borderId="0" xfId="0" applyFont="1"/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2" fontId="9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textRotation="90"/>
    </xf>
    <xf numFmtId="0" fontId="16" fillId="0" borderId="3" xfId="0" applyFont="1" applyBorder="1" applyAlignment="1">
      <alignment horizontal="center" vertical="center" textRotation="90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textRotation="90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14" fontId="16" fillId="0" borderId="4" xfId="0" applyNumberFormat="1" applyFont="1" applyBorder="1" applyAlignment="1">
      <alignment horizontal="center" vertical="center" wrapText="1"/>
    </xf>
    <xf numFmtId="14" fontId="16" fillId="0" borderId="5" xfId="0" applyNumberFormat="1" applyFont="1" applyBorder="1" applyAlignment="1">
      <alignment horizontal="center" vertical="center" wrapText="1"/>
    </xf>
    <xf numFmtId="14" fontId="16" fillId="0" borderId="6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6" fillId="0" borderId="15" xfId="0" applyFont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/>
    </xf>
    <xf numFmtId="14" fontId="9" fillId="0" borderId="5" xfId="0" applyNumberFormat="1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view="pageBreakPreview" zoomScale="44" zoomScaleSheetLayoutView="44" workbookViewId="0">
      <selection sqref="A1:XFD1048576"/>
    </sheetView>
  </sheetViews>
  <sheetFormatPr defaultColWidth="13.88671875" defaultRowHeight="15.6"/>
  <cols>
    <col min="1" max="1" width="12.109375" style="4" customWidth="1"/>
    <col min="2" max="2" width="41.6640625" style="4" customWidth="1"/>
    <col min="3" max="3" width="35.6640625" style="4" customWidth="1"/>
    <col min="4" max="4" width="48.44140625" style="4" customWidth="1"/>
    <col min="5" max="5" width="23" style="4" customWidth="1"/>
    <col min="6" max="6" width="21.88671875" style="4" customWidth="1"/>
    <col min="7" max="7" width="23.109375" style="4" customWidth="1"/>
    <col min="8" max="9" width="21.109375" style="4" customWidth="1"/>
    <col min="10" max="10" width="16.33203125" style="4" customWidth="1"/>
    <col min="11" max="11" width="16.44140625" style="4" customWidth="1"/>
    <col min="12" max="12" width="21.6640625" style="4" customWidth="1"/>
    <col min="13" max="13" width="17.88671875" style="4" customWidth="1"/>
    <col min="14" max="14" width="18.109375" style="4" customWidth="1"/>
    <col min="15" max="15" width="14.5546875" style="4" customWidth="1"/>
    <col min="16" max="16" width="18.44140625" style="4" customWidth="1"/>
    <col min="17" max="17" width="18.109375" style="4" customWidth="1"/>
    <col min="18" max="18" width="15" style="4" customWidth="1"/>
    <col min="19" max="16384" width="13.88671875" style="4"/>
  </cols>
  <sheetData>
    <row r="1" spans="1:18" ht="123.75" customHeight="1">
      <c r="A1" s="105" t="s">
        <v>65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ht="49.5" customHeight="1">
      <c r="A2" s="95" t="s">
        <v>0</v>
      </c>
      <c r="B2" s="114" t="s">
        <v>1</v>
      </c>
      <c r="C2" s="114" t="s">
        <v>2</v>
      </c>
      <c r="D2" s="95" t="s">
        <v>3</v>
      </c>
      <c r="E2" s="95" t="s">
        <v>97</v>
      </c>
      <c r="F2" s="115" t="s">
        <v>32</v>
      </c>
      <c r="G2" s="108" t="s">
        <v>66</v>
      </c>
      <c r="H2" s="108" t="s">
        <v>67</v>
      </c>
      <c r="I2" s="108" t="s">
        <v>68</v>
      </c>
      <c r="J2" s="108" t="s">
        <v>69</v>
      </c>
      <c r="K2" s="108" t="s">
        <v>70</v>
      </c>
      <c r="L2" s="111" t="s">
        <v>71</v>
      </c>
      <c r="M2" s="108" t="s">
        <v>72</v>
      </c>
      <c r="N2" s="108" t="s">
        <v>73</v>
      </c>
      <c r="O2" s="108" t="s">
        <v>74</v>
      </c>
      <c r="P2" s="111" t="s">
        <v>75</v>
      </c>
      <c r="Q2" s="100" t="s">
        <v>99</v>
      </c>
      <c r="R2" s="101" t="s">
        <v>32</v>
      </c>
    </row>
    <row r="3" spans="1:18" ht="70.5" customHeight="1">
      <c r="A3" s="96"/>
      <c r="B3" s="114"/>
      <c r="C3" s="114"/>
      <c r="D3" s="96"/>
      <c r="E3" s="96"/>
      <c r="F3" s="116"/>
      <c r="G3" s="109"/>
      <c r="H3" s="109"/>
      <c r="I3" s="109"/>
      <c r="J3" s="109"/>
      <c r="K3" s="109"/>
      <c r="L3" s="112"/>
      <c r="M3" s="109"/>
      <c r="N3" s="109"/>
      <c r="O3" s="109"/>
      <c r="P3" s="112"/>
      <c r="Q3" s="100"/>
      <c r="R3" s="101"/>
    </row>
    <row r="4" spans="1:18" ht="101.25" customHeight="1">
      <c r="A4" s="97"/>
      <c r="B4" s="114"/>
      <c r="C4" s="114"/>
      <c r="D4" s="97"/>
      <c r="E4" s="97"/>
      <c r="F4" s="117"/>
      <c r="G4" s="110"/>
      <c r="H4" s="110"/>
      <c r="I4" s="110"/>
      <c r="J4" s="110"/>
      <c r="K4" s="110"/>
      <c r="L4" s="113"/>
      <c r="M4" s="110"/>
      <c r="N4" s="110"/>
      <c r="O4" s="110"/>
      <c r="P4" s="113"/>
      <c r="Q4" s="100"/>
      <c r="R4" s="101"/>
    </row>
    <row r="5" spans="1:18" ht="55.5" customHeight="1">
      <c r="A5" s="12">
        <v>1</v>
      </c>
      <c r="B5" s="85" t="s">
        <v>5</v>
      </c>
      <c r="C5" s="86"/>
      <c r="D5" s="12"/>
      <c r="E5" s="1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4"/>
      <c r="R5" s="6"/>
    </row>
    <row r="6" spans="1:18" ht="55.5" customHeight="1">
      <c r="A6" s="93"/>
      <c r="B6" s="102" t="s">
        <v>103</v>
      </c>
      <c r="C6" s="102" t="s">
        <v>6</v>
      </c>
      <c r="D6" s="102" t="s">
        <v>76</v>
      </c>
      <c r="E6" s="13" t="s">
        <v>33</v>
      </c>
      <c r="F6" s="2">
        <v>50</v>
      </c>
      <c r="G6" s="2">
        <v>5</v>
      </c>
      <c r="H6" s="2">
        <v>5</v>
      </c>
      <c r="I6" s="2">
        <v>5</v>
      </c>
      <c r="J6" s="2">
        <v>5</v>
      </c>
      <c r="K6" s="2">
        <v>5</v>
      </c>
      <c r="L6" s="2">
        <v>5</v>
      </c>
      <c r="M6" s="2">
        <v>5</v>
      </c>
      <c r="N6" s="2">
        <v>5</v>
      </c>
      <c r="O6" s="2">
        <v>5</v>
      </c>
      <c r="P6" s="2">
        <v>5</v>
      </c>
      <c r="Q6" s="19"/>
      <c r="R6" s="15">
        <v>50</v>
      </c>
    </row>
    <row r="7" spans="1:18" ht="72.75" customHeight="1">
      <c r="A7" s="94"/>
      <c r="B7" s="102"/>
      <c r="C7" s="102"/>
      <c r="D7" s="102"/>
      <c r="E7" s="13" t="s">
        <v>34</v>
      </c>
      <c r="F7" s="16">
        <v>12.5</v>
      </c>
      <c r="G7" s="2">
        <v>1.25</v>
      </c>
      <c r="H7" s="2">
        <v>1.25</v>
      </c>
      <c r="I7" s="2">
        <v>1.25</v>
      </c>
      <c r="J7" s="2">
        <v>1.25</v>
      </c>
      <c r="K7" s="2">
        <v>1.25</v>
      </c>
      <c r="L7" s="2">
        <v>1.25</v>
      </c>
      <c r="M7" s="2">
        <v>1.25</v>
      </c>
      <c r="N7" s="2">
        <v>1.25</v>
      </c>
      <c r="O7" s="2">
        <v>1.25</v>
      </c>
      <c r="P7" s="2">
        <v>1.25</v>
      </c>
      <c r="Q7" s="19"/>
      <c r="R7" s="15">
        <v>12.5</v>
      </c>
    </row>
    <row r="8" spans="1:18" ht="76.5" customHeight="1">
      <c r="A8" s="12">
        <v>2</v>
      </c>
      <c r="B8" s="12" t="s">
        <v>7</v>
      </c>
      <c r="C8" s="12"/>
      <c r="D8" s="12"/>
      <c r="E8" s="1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9"/>
      <c r="R8" s="15"/>
    </row>
    <row r="9" spans="1:18" ht="93" customHeight="1">
      <c r="A9" s="103"/>
      <c r="B9" s="103" t="s">
        <v>8</v>
      </c>
      <c r="C9" s="103" t="s">
        <v>9</v>
      </c>
      <c r="D9" s="103" t="s">
        <v>77</v>
      </c>
      <c r="E9" s="13" t="s">
        <v>33</v>
      </c>
      <c r="F9" s="2">
        <v>1</v>
      </c>
      <c r="G9" s="2">
        <v>1</v>
      </c>
      <c r="H9" s="2"/>
      <c r="I9" s="2"/>
      <c r="J9" s="2"/>
      <c r="K9" s="2"/>
      <c r="L9" s="2"/>
      <c r="M9" s="2"/>
      <c r="N9" s="2"/>
      <c r="O9" s="2"/>
      <c r="P9" s="2"/>
      <c r="Q9" s="19"/>
      <c r="R9" s="15">
        <v>1</v>
      </c>
    </row>
    <row r="10" spans="1:18" ht="93" customHeight="1">
      <c r="A10" s="104"/>
      <c r="B10" s="104"/>
      <c r="C10" s="104"/>
      <c r="D10" s="104"/>
      <c r="E10" s="11" t="s">
        <v>34</v>
      </c>
      <c r="F10" s="17">
        <v>20</v>
      </c>
      <c r="G10" s="2">
        <v>20</v>
      </c>
      <c r="H10" s="2"/>
      <c r="I10" s="2"/>
      <c r="J10" s="2"/>
      <c r="K10" s="2"/>
      <c r="L10" s="2"/>
      <c r="M10" s="2"/>
      <c r="N10" s="2"/>
      <c r="O10" s="2"/>
      <c r="P10" s="2"/>
      <c r="Q10" s="19"/>
      <c r="R10" s="18">
        <v>20</v>
      </c>
    </row>
    <row r="11" spans="1:18" ht="105" customHeight="1">
      <c r="A11" s="107">
        <v>3</v>
      </c>
      <c r="B11" s="102" t="s">
        <v>10</v>
      </c>
      <c r="C11" s="102" t="s">
        <v>11</v>
      </c>
      <c r="D11" s="103" t="s">
        <v>78</v>
      </c>
      <c r="E11" s="13" t="s">
        <v>33</v>
      </c>
      <c r="F11" s="8">
        <v>10</v>
      </c>
      <c r="G11" s="2">
        <v>1</v>
      </c>
      <c r="H11" s="2">
        <v>0</v>
      </c>
      <c r="I11" s="2">
        <v>2</v>
      </c>
      <c r="J11" s="2">
        <v>1</v>
      </c>
      <c r="K11" s="2">
        <v>2</v>
      </c>
      <c r="L11" s="2">
        <v>0</v>
      </c>
      <c r="M11" s="2">
        <v>1</v>
      </c>
      <c r="N11" s="2">
        <v>2</v>
      </c>
      <c r="O11" s="2">
        <v>0</v>
      </c>
      <c r="P11" s="2">
        <v>1</v>
      </c>
      <c r="Q11" s="19"/>
      <c r="R11" s="15">
        <v>10</v>
      </c>
    </row>
    <row r="12" spans="1:18" ht="137.25" customHeight="1">
      <c r="A12" s="107"/>
      <c r="B12" s="102"/>
      <c r="C12" s="102"/>
      <c r="D12" s="104"/>
      <c r="E12" s="11" t="s">
        <v>34</v>
      </c>
      <c r="F12" s="20">
        <v>9</v>
      </c>
      <c r="G12" s="2">
        <v>0.9</v>
      </c>
      <c r="H12" s="2">
        <v>0</v>
      </c>
      <c r="I12" s="2">
        <v>1.8</v>
      </c>
      <c r="J12" s="2">
        <v>0.9</v>
      </c>
      <c r="K12" s="2">
        <v>1.8</v>
      </c>
      <c r="L12" s="2">
        <v>0</v>
      </c>
      <c r="M12" s="2">
        <v>0.9</v>
      </c>
      <c r="N12" s="2">
        <v>1.8</v>
      </c>
      <c r="O12" s="2">
        <v>0</v>
      </c>
      <c r="P12" s="2">
        <v>0.9</v>
      </c>
      <c r="Q12" s="19"/>
      <c r="R12" s="18">
        <v>9</v>
      </c>
    </row>
    <row r="13" spans="1:18" ht="60" customHeight="1">
      <c r="A13" s="12">
        <v>4</v>
      </c>
      <c r="B13" s="87" t="s">
        <v>12</v>
      </c>
      <c r="C13" s="88"/>
      <c r="D13" s="13"/>
      <c r="E13" s="13"/>
      <c r="F13" s="2"/>
      <c r="G13" s="2"/>
      <c r="H13" s="2"/>
      <c r="I13" s="2"/>
      <c r="J13" s="2"/>
      <c r="K13" s="2"/>
      <c r="L13" s="2">
        <v>0</v>
      </c>
      <c r="M13" s="2"/>
      <c r="N13" s="2"/>
      <c r="O13" s="2"/>
      <c r="P13" s="2"/>
      <c r="Q13" s="19"/>
      <c r="R13" s="15"/>
    </row>
    <row r="14" spans="1:18" ht="64.5" customHeight="1">
      <c r="A14" s="12"/>
      <c r="B14" s="87" t="s">
        <v>13</v>
      </c>
      <c r="C14" s="88"/>
      <c r="D14" s="13"/>
      <c r="E14" s="13"/>
      <c r="F14" s="2"/>
      <c r="G14" s="2"/>
      <c r="H14" s="2"/>
      <c r="I14" s="2"/>
      <c r="J14" s="2"/>
      <c r="K14" s="2"/>
      <c r="L14" s="2">
        <v>0</v>
      </c>
      <c r="M14" s="2"/>
      <c r="N14" s="2"/>
      <c r="O14" s="2"/>
      <c r="P14" s="2"/>
      <c r="Q14" s="19"/>
      <c r="R14" s="15"/>
    </row>
    <row r="15" spans="1:18" ht="77.25" customHeight="1">
      <c r="A15" s="93"/>
      <c r="B15" s="103" t="s">
        <v>14</v>
      </c>
      <c r="C15" s="103" t="s">
        <v>80</v>
      </c>
      <c r="D15" s="103" t="s">
        <v>79</v>
      </c>
      <c r="E15" s="13" t="s">
        <v>33</v>
      </c>
      <c r="F15" s="2">
        <v>300</v>
      </c>
      <c r="G15" s="2">
        <v>100</v>
      </c>
      <c r="H15" s="2">
        <v>100</v>
      </c>
      <c r="I15" s="2">
        <v>100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19"/>
      <c r="R15" s="15">
        <v>300</v>
      </c>
    </row>
    <row r="16" spans="1:18" ht="88.5" customHeight="1">
      <c r="A16" s="94"/>
      <c r="B16" s="104"/>
      <c r="C16" s="104"/>
      <c r="D16" s="104"/>
      <c r="E16" s="11" t="s">
        <v>34</v>
      </c>
      <c r="F16" s="21">
        <v>2.8462499999999999</v>
      </c>
      <c r="G16" s="2">
        <v>0.94874999999999998</v>
      </c>
      <c r="H16" s="2">
        <v>0.94874999999999998</v>
      </c>
      <c r="I16" s="2">
        <v>0.94874999999999998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19"/>
      <c r="R16" s="15">
        <f>SUM(G16:Q16)</f>
        <v>2.8462499999999999</v>
      </c>
    </row>
    <row r="17" spans="1:18" ht="114.75" customHeight="1">
      <c r="A17" s="12"/>
      <c r="B17" s="14" t="s">
        <v>15</v>
      </c>
      <c r="C17" s="13"/>
      <c r="D17" s="13"/>
      <c r="E17" s="1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9"/>
      <c r="R17" s="15"/>
    </row>
    <row r="18" spans="1:18" ht="72.75" customHeight="1">
      <c r="A18" s="93"/>
      <c r="B18" s="103" t="s">
        <v>16</v>
      </c>
      <c r="C18" s="103" t="s">
        <v>17</v>
      </c>
      <c r="D18" s="103" t="s">
        <v>81</v>
      </c>
      <c r="E18" s="13" t="s">
        <v>33</v>
      </c>
      <c r="F18" s="2">
        <v>2000</v>
      </c>
      <c r="G18" s="2">
        <v>200</v>
      </c>
      <c r="H18" s="2">
        <v>200</v>
      </c>
      <c r="I18" s="2">
        <v>200</v>
      </c>
      <c r="J18" s="2">
        <v>200</v>
      </c>
      <c r="K18" s="2">
        <v>200</v>
      </c>
      <c r="L18" s="2">
        <v>200</v>
      </c>
      <c r="M18" s="2">
        <v>200</v>
      </c>
      <c r="N18" s="2">
        <v>200</v>
      </c>
      <c r="O18" s="2">
        <v>200</v>
      </c>
      <c r="P18" s="2">
        <v>200</v>
      </c>
      <c r="Q18" s="19"/>
      <c r="R18" s="15">
        <f t="shared" ref="R18:R23" si="0">SUM(G18:Q18)</f>
        <v>2000</v>
      </c>
    </row>
    <row r="19" spans="1:18" ht="76.5" customHeight="1">
      <c r="A19" s="94"/>
      <c r="B19" s="104"/>
      <c r="C19" s="104"/>
      <c r="D19" s="104"/>
      <c r="E19" s="11" t="s">
        <v>34</v>
      </c>
      <c r="F19" s="16">
        <v>10.6</v>
      </c>
      <c r="G19" s="2">
        <v>1.06</v>
      </c>
      <c r="H19" s="2">
        <v>1.06</v>
      </c>
      <c r="I19" s="2">
        <v>1.06</v>
      </c>
      <c r="J19" s="2">
        <v>1.06</v>
      </c>
      <c r="K19" s="2">
        <v>1.06</v>
      </c>
      <c r="L19" s="2">
        <v>1.06</v>
      </c>
      <c r="M19" s="2">
        <v>1.06</v>
      </c>
      <c r="N19" s="2">
        <v>1.06</v>
      </c>
      <c r="O19" s="2">
        <v>1.06</v>
      </c>
      <c r="P19" s="2">
        <v>1.06</v>
      </c>
      <c r="Q19" s="19"/>
      <c r="R19" s="15">
        <f t="shared" si="0"/>
        <v>10.600000000000003</v>
      </c>
    </row>
    <row r="20" spans="1:18" ht="62.25" customHeight="1">
      <c r="A20" s="93"/>
      <c r="B20" s="103" t="s">
        <v>18</v>
      </c>
      <c r="C20" s="103" t="s">
        <v>19</v>
      </c>
      <c r="D20" s="103" t="s">
        <v>82</v>
      </c>
      <c r="E20" s="13" t="s">
        <v>33</v>
      </c>
      <c r="F20" s="2">
        <v>8000</v>
      </c>
      <c r="G20" s="2">
        <v>800</v>
      </c>
      <c r="H20" s="2">
        <v>800</v>
      </c>
      <c r="I20" s="2">
        <v>800</v>
      </c>
      <c r="J20" s="2">
        <v>800</v>
      </c>
      <c r="K20" s="2">
        <v>800</v>
      </c>
      <c r="L20" s="2">
        <v>800</v>
      </c>
      <c r="M20" s="2">
        <v>800</v>
      </c>
      <c r="N20" s="2">
        <v>800</v>
      </c>
      <c r="O20" s="2">
        <v>800</v>
      </c>
      <c r="P20" s="2">
        <v>800</v>
      </c>
      <c r="Q20" s="19"/>
      <c r="R20" s="15">
        <f t="shared" si="0"/>
        <v>8000</v>
      </c>
    </row>
    <row r="21" spans="1:18" ht="78" customHeight="1">
      <c r="A21" s="94"/>
      <c r="B21" s="104"/>
      <c r="C21" s="104"/>
      <c r="D21" s="104"/>
      <c r="E21" s="11" t="s">
        <v>34</v>
      </c>
      <c r="F21" s="2">
        <v>24.84</v>
      </c>
      <c r="G21" s="2">
        <v>2.484</v>
      </c>
      <c r="H21" s="2">
        <v>2.484</v>
      </c>
      <c r="I21" s="2">
        <v>2.484</v>
      </c>
      <c r="J21" s="2">
        <v>2.484</v>
      </c>
      <c r="K21" s="2">
        <v>2.484</v>
      </c>
      <c r="L21" s="2">
        <v>2.484</v>
      </c>
      <c r="M21" s="2">
        <v>2.484</v>
      </c>
      <c r="N21" s="2">
        <v>2.484</v>
      </c>
      <c r="O21" s="2">
        <v>2.484</v>
      </c>
      <c r="P21" s="2">
        <v>2.484</v>
      </c>
      <c r="Q21" s="19"/>
      <c r="R21" s="15">
        <f t="shared" si="0"/>
        <v>24.840000000000003</v>
      </c>
    </row>
    <row r="22" spans="1:18" ht="95.25" customHeight="1">
      <c r="A22" s="93"/>
      <c r="B22" s="103" t="s">
        <v>20</v>
      </c>
      <c r="C22" s="103" t="s">
        <v>21</v>
      </c>
      <c r="D22" s="103" t="s">
        <v>83</v>
      </c>
      <c r="E22" s="13" t="s">
        <v>33</v>
      </c>
      <c r="F22" s="2">
        <v>2000</v>
      </c>
      <c r="G22" s="2">
        <v>200</v>
      </c>
      <c r="H22" s="2">
        <v>200</v>
      </c>
      <c r="I22" s="2">
        <v>200</v>
      </c>
      <c r="J22" s="2">
        <v>200</v>
      </c>
      <c r="K22" s="2">
        <v>200</v>
      </c>
      <c r="L22" s="2">
        <v>200</v>
      </c>
      <c r="M22" s="2">
        <v>200</v>
      </c>
      <c r="N22" s="2">
        <v>200</v>
      </c>
      <c r="O22" s="2">
        <v>200</v>
      </c>
      <c r="P22" s="2">
        <v>200</v>
      </c>
      <c r="Q22" s="19"/>
      <c r="R22" s="15">
        <f t="shared" si="0"/>
        <v>2000</v>
      </c>
    </row>
    <row r="23" spans="1:18" ht="95.25" customHeight="1">
      <c r="A23" s="94"/>
      <c r="B23" s="104"/>
      <c r="C23" s="104"/>
      <c r="D23" s="104"/>
      <c r="E23" s="11" t="s">
        <v>34</v>
      </c>
      <c r="F23" s="2">
        <v>5.18</v>
      </c>
      <c r="G23" s="2">
        <v>0.51800000000000002</v>
      </c>
      <c r="H23" s="2">
        <v>0.51800000000000002</v>
      </c>
      <c r="I23" s="2">
        <v>0.51800000000000002</v>
      </c>
      <c r="J23" s="2">
        <v>0.51800000000000002</v>
      </c>
      <c r="K23" s="2">
        <v>0.51800000000000002</v>
      </c>
      <c r="L23" s="2">
        <v>0.51800000000000002</v>
      </c>
      <c r="M23" s="2">
        <v>0.51800000000000002</v>
      </c>
      <c r="N23" s="2">
        <v>0.51800000000000002</v>
      </c>
      <c r="O23" s="2">
        <v>0.51800000000000002</v>
      </c>
      <c r="P23" s="2">
        <v>0.51800000000000002</v>
      </c>
      <c r="Q23" s="19"/>
      <c r="R23" s="15">
        <f t="shared" si="0"/>
        <v>5.1799999999999988</v>
      </c>
    </row>
    <row r="24" spans="1:18" ht="69" customHeight="1">
      <c r="A24" s="12">
        <v>5</v>
      </c>
      <c r="B24" s="7" t="s">
        <v>22</v>
      </c>
      <c r="C24" s="13"/>
      <c r="D24" s="13"/>
      <c r="E24" s="1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9"/>
      <c r="R24" s="15"/>
    </row>
    <row r="25" spans="1:18" ht="81.75" customHeight="1">
      <c r="A25" s="93"/>
      <c r="B25" s="103" t="s">
        <v>16</v>
      </c>
      <c r="C25" s="103" t="s">
        <v>23</v>
      </c>
      <c r="D25" s="103" t="s">
        <v>84</v>
      </c>
      <c r="E25" s="13" t="s">
        <v>33</v>
      </c>
      <c r="F25" s="2">
        <v>3000</v>
      </c>
      <c r="G25" s="2">
        <v>320</v>
      </c>
      <c r="H25" s="2">
        <v>320</v>
      </c>
      <c r="I25" s="2">
        <v>320</v>
      </c>
      <c r="J25" s="2">
        <v>320</v>
      </c>
      <c r="K25" s="2">
        <v>280</v>
      </c>
      <c r="L25" s="2">
        <v>320</v>
      </c>
      <c r="M25" s="2">
        <v>280</v>
      </c>
      <c r="N25" s="2">
        <v>280</v>
      </c>
      <c r="O25" s="2">
        <v>280</v>
      </c>
      <c r="P25" s="2">
        <v>280</v>
      </c>
      <c r="Q25" s="19"/>
      <c r="R25" s="15">
        <f t="shared" ref="R25:R31" si="1">SUM(G25:Q25)</f>
        <v>3000</v>
      </c>
    </row>
    <row r="26" spans="1:18" ht="91.5" customHeight="1">
      <c r="A26" s="94"/>
      <c r="B26" s="104"/>
      <c r="C26" s="104"/>
      <c r="D26" s="104"/>
      <c r="E26" s="11" t="s">
        <v>34</v>
      </c>
      <c r="F26" s="2">
        <v>12.24</v>
      </c>
      <c r="G26" s="2">
        <v>1.3056000000000001</v>
      </c>
      <c r="H26" s="2">
        <v>1.3056000000000001</v>
      </c>
      <c r="I26" s="2">
        <v>1.3056000000000001</v>
      </c>
      <c r="J26" s="2">
        <v>1.3056000000000001</v>
      </c>
      <c r="K26" s="2">
        <v>1.1424000000000001</v>
      </c>
      <c r="L26" s="2">
        <v>1.3056000000000001</v>
      </c>
      <c r="M26" s="2">
        <v>1.1424000000000001</v>
      </c>
      <c r="N26" s="2">
        <v>1.1424000000000001</v>
      </c>
      <c r="O26" s="2">
        <v>1.1424000000000001</v>
      </c>
      <c r="P26" s="2">
        <v>1.1424000000000001</v>
      </c>
      <c r="Q26" s="19"/>
      <c r="R26" s="15">
        <f t="shared" si="1"/>
        <v>12.240000000000002</v>
      </c>
    </row>
    <row r="27" spans="1:18" ht="72.75" customHeight="1">
      <c r="A27" s="93"/>
      <c r="B27" s="103" t="s">
        <v>18</v>
      </c>
      <c r="C27" s="103" t="s">
        <v>24</v>
      </c>
      <c r="D27" s="103" t="s">
        <v>85</v>
      </c>
      <c r="E27" s="13" t="s">
        <v>33</v>
      </c>
      <c r="F27" s="2">
        <v>3000</v>
      </c>
      <c r="G27" s="2">
        <v>320</v>
      </c>
      <c r="H27" s="2">
        <v>320</v>
      </c>
      <c r="I27" s="2">
        <v>320</v>
      </c>
      <c r="J27" s="2">
        <v>320</v>
      </c>
      <c r="K27" s="2">
        <v>280</v>
      </c>
      <c r="L27" s="2">
        <v>320</v>
      </c>
      <c r="M27" s="2">
        <v>280</v>
      </c>
      <c r="N27" s="2">
        <v>280</v>
      </c>
      <c r="O27" s="2">
        <v>280</v>
      </c>
      <c r="P27" s="2">
        <v>280</v>
      </c>
      <c r="Q27" s="19"/>
      <c r="R27" s="15">
        <f t="shared" si="1"/>
        <v>3000</v>
      </c>
    </row>
    <row r="28" spans="1:18" ht="70.5" customHeight="1">
      <c r="A28" s="94"/>
      <c r="B28" s="104"/>
      <c r="C28" s="104"/>
      <c r="D28" s="104"/>
      <c r="E28" s="11" t="s">
        <v>34</v>
      </c>
      <c r="F28" s="2">
        <v>8.49</v>
      </c>
      <c r="G28" s="2">
        <v>0.90559999999999996</v>
      </c>
      <c r="H28" s="2">
        <v>0.90559999999999996</v>
      </c>
      <c r="I28" s="2">
        <v>0.90559999999999996</v>
      </c>
      <c r="J28" s="2">
        <v>0.90559999999999996</v>
      </c>
      <c r="K28" s="2">
        <v>0.79239999999999999</v>
      </c>
      <c r="L28" s="2">
        <v>0.90559999999999996</v>
      </c>
      <c r="M28" s="2">
        <v>0.79239999999999999</v>
      </c>
      <c r="N28" s="2">
        <v>0.79239999999999999</v>
      </c>
      <c r="O28" s="2">
        <v>0.79239999999999999</v>
      </c>
      <c r="P28" s="2">
        <v>0.79239999999999999</v>
      </c>
      <c r="Q28" s="19"/>
      <c r="R28" s="15">
        <f t="shared" si="1"/>
        <v>8.4899999999999984</v>
      </c>
    </row>
    <row r="29" spans="1:18" ht="80.25" customHeight="1">
      <c r="A29" s="93"/>
      <c r="B29" s="103" t="s">
        <v>20</v>
      </c>
      <c r="C29" s="103" t="s">
        <v>25</v>
      </c>
      <c r="D29" s="103" t="s">
        <v>86</v>
      </c>
      <c r="E29" s="13" t="s">
        <v>33</v>
      </c>
      <c r="F29" s="2">
        <v>2700</v>
      </c>
      <c r="G29" s="2">
        <v>300</v>
      </c>
      <c r="H29" s="2">
        <v>280</v>
      </c>
      <c r="I29" s="2">
        <v>280</v>
      </c>
      <c r="J29" s="2">
        <v>280</v>
      </c>
      <c r="K29" s="2">
        <v>280</v>
      </c>
      <c r="L29" s="2">
        <v>280</v>
      </c>
      <c r="M29" s="2">
        <v>280</v>
      </c>
      <c r="N29" s="2">
        <v>240</v>
      </c>
      <c r="O29" s="2">
        <v>240</v>
      </c>
      <c r="P29" s="2">
        <v>240</v>
      </c>
      <c r="Q29" s="19"/>
      <c r="R29" s="15">
        <f t="shared" si="1"/>
        <v>2700</v>
      </c>
    </row>
    <row r="30" spans="1:18" ht="80.25" customHeight="1">
      <c r="A30" s="94"/>
      <c r="B30" s="104"/>
      <c r="C30" s="104"/>
      <c r="D30" s="104"/>
      <c r="E30" s="11" t="s">
        <v>34</v>
      </c>
      <c r="F30" s="2">
        <v>5.5890000000000004</v>
      </c>
      <c r="G30" s="2">
        <v>0.621</v>
      </c>
      <c r="H30" s="2">
        <v>0.5796</v>
      </c>
      <c r="I30" s="2">
        <v>0.5796</v>
      </c>
      <c r="J30" s="2">
        <v>0.5796</v>
      </c>
      <c r="K30" s="2">
        <v>0.5796</v>
      </c>
      <c r="L30" s="2">
        <v>0.5796</v>
      </c>
      <c r="M30" s="2">
        <v>0.5796</v>
      </c>
      <c r="N30" s="2">
        <v>0.49680000000000002</v>
      </c>
      <c r="O30" s="2">
        <v>0.49680000000000002</v>
      </c>
      <c r="P30" s="2">
        <v>0.49680000000000002</v>
      </c>
      <c r="Q30" s="19"/>
      <c r="R30" s="15">
        <f t="shared" si="1"/>
        <v>5.5890000000000013</v>
      </c>
    </row>
    <row r="31" spans="1:18" ht="75" customHeight="1">
      <c r="A31" s="93"/>
      <c r="B31" s="102" t="s">
        <v>26</v>
      </c>
      <c r="C31" s="103" t="s">
        <v>27</v>
      </c>
      <c r="D31" s="103" t="s">
        <v>87</v>
      </c>
      <c r="E31" s="13" t="s">
        <v>33</v>
      </c>
      <c r="F31" s="2">
        <v>1000</v>
      </c>
      <c r="G31" s="2">
        <v>500</v>
      </c>
      <c r="H31" s="2"/>
      <c r="I31" s="2"/>
      <c r="J31" s="2"/>
      <c r="K31" s="2"/>
      <c r="L31" s="2">
        <v>500</v>
      </c>
      <c r="M31" s="2"/>
      <c r="N31" s="2"/>
      <c r="O31" s="2"/>
      <c r="P31" s="2"/>
      <c r="Q31" s="19"/>
      <c r="R31" s="15">
        <f t="shared" si="1"/>
        <v>1000</v>
      </c>
    </row>
    <row r="32" spans="1:18" ht="102.75" customHeight="1">
      <c r="A32" s="94"/>
      <c r="B32" s="102"/>
      <c r="C32" s="104"/>
      <c r="D32" s="104"/>
      <c r="E32" s="11" t="s">
        <v>34</v>
      </c>
      <c r="F32" s="2">
        <v>0.17499999999999999</v>
      </c>
      <c r="G32" s="2">
        <v>8.7499999999999994E-2</v>
      </c>
      <c r="H32" s="2"/>
      <c r="I32" s="2"/>
      <c r="J32" s="2"/>
      <c r="K32" s="2"/>
      <c r="L32" s="2">
        <v>8.7499999999999994E-2</v>
      </c>
      <c r="M32" s="2"/>
      <c r="N32" s="2"/>
      <c r="O32" s="2"/>
      <c r="P32" s="2"/>
      <c r="Q32" s="19"/>
      <c r="R32" s="15">
        <f>SUM(G32:Q32)</f>
        <v>0.17499999999999999</v>
      </c>
    </row>
    <row r="33" spans="1:18" ht="184.5" customHeight="1">
      <c r="A33" s="12">
        <v>6</v>
      </c>
      <c r="B33" s="122" t="s">
        <v>28</v>
      </c>
      <c r="C33" s="123"/>
      <c r="D33" s="12"/>
      <c r="E33" s="1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19"/>
      <c r="R33" s="15"/>
    </row>
    <row r="34" spans="1:18" ht="96" customHeight="1">
      <c r="A34" s="93"/>
      <c r="B34" s="103" t="s">
        <v>29</v>
      </c>
      <c r="C34" s="103" t="s">
        <v>30</v>
      </c>
      <c r="D34" s="103" t="s">
        <v>31</v>
      </c>
      <c r="E34" s="13" t="s">
        <v>33</v>
      </c>
      <c r="F34" s="2">
        <v>500</v>
      </c>
      <c r="G34" s="2">
        <v>50</v>
      </c>
      <c r="H34" s="2">
        <v>50</v>
      </c>
      <c r="I34" s="2">
        <v>50</v>
      </c>
      <c r="J34" s="2">
        <v>50</v>
      </c>
      <c r="K34" s="2">
        <v>50</v>
      </c>
      <c r="L34" s="2">
        <v>50</v>
      </c>
      <c r="M34" s="2">
        <v>50</v>
      </c>
      <c r="N34" s="2">
        <v>50</v>
      </c>
      <c r="O34" s="2">
        <v>50</v>
      </c>
      <c r="P34" s="2">
        <v>50</v>
      </c>
      <c r="Q34" s="19"/>
      <c r="R34" s="15">
        <f>SUM(G34:Q34)</f>
        <v>500</v>
      </c>
    </row>
    <row r="35" spans="1:18" ht="94.5" customHeight="1">
      <c r="A35" s="94"/>
      <c r="B35" s="104"/>
      <c r="C35" s="104"/>
      <c r="D35" s="104"/>
      <c r="E35" s="11" t="s">
        <v>34</v>
      </c>
      <c r="F35" s="16">
        <v>6</v>
      </c>
      <c r="G35" s="16">
        <v>0.6</v>
      </c>
      <c r="H35" s="16">
        <v>0.6</v>
      </c>
      <c r="I35" s="16">
        <v>0.6</v>
      </c>
      <c r="J35" s="16">
        <v>0.6</v>
      </c>
      <c r="K35" s="16">
        <v>0.6</v>
      </c>
      <c r="L35" s="16">
        <v>0.6</v>
      </c>
      <c r="M35" s="16">
        <v>0.6</v>
      </c>
      <c r="N35" s="16">
        <v>0.6</v>
      </c>
      <c r="O35" s="16">
        <v>0.6</v>
      </c>
      <c r="P35" s="16">
        <v>0.6</v>
      </c>
      <c r="Q35" s="19"/>
      <c r="R35" s="18">
        <f>SUM(G35:Q35)</f>
        <v>5.9999999999999991</v>
      </c>
    </row>
    <row r="36" spans="1:18" ht="97.5" customHeight="1">
      <c r="A36" s="12">
        <v>7</v>
      </c>
      <c r="B36" s="7" t="s">
        <v>35</v>
      </c>
      <c r="C36" s="13"/>
      <c r="D36" s="13"/>
      <c r="E36" s="13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19"/>
      <c r="R36" s="15"/>
    </row>
    <row r="37" spans="1:18" ht="176.25" customHeight="1">
      <c r="A37" s="93"/>
      <c r="B37" s="103" t="s">
        <v>104</v>
      </c>
      <c r="C37" s="103" t="s">
        <v>36</v>
      </c>
      <c r="D37" s="103" t="s">
        <v>37</v>
      </c>
      <c r="E37" s="13" t="s">
        <v>33</v>
      </c>
      <c r="F37" s="2">
        <v>100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19">
        <v>100</v>
      </c>
      <c r="R37" s="15">
        <f>SUM(Q37)</f>
        <v>100</v>
      </c>
    </row>
    <row r="38" spans="1:18" ht="186.75" customHeight="1">
      <c r="A38" s="94"/>
      <c r="B38" s="104"/>
      <c r="C38" s="104"/>
      <c r="D38" s="104"/>
      <c r="E38" s="11" t="s">
        <v>34</v>
      </c>
      <c r="F38" s="16">
        <v>4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19">
        <v>4</v>
      </c>
      <c r="R38" s="18">
        <f>SUM(Q38)</f>
        <v>4</v>
      </c>
    </row>
    <row r="39" spans="1:18" ht="131.25" customHeight="1">
      <c r="A39" s="93"/>
      <c r="B39" s="103" t="s">
        <v>105</v>
      </c>
      <c r="C39" s="103" t="s">
        <v>38</v>
      </c>
      <c r="D39" s="103" t="s">
        <v>39</v>
      </c>
      <c r="E39" s="13" t="s">
        <v>33</v>
      </c>
      <c r="F39" s="2">
        <v>1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19">
        <v>1</v>
      </c>
      <c r="R39" s="15">
        <f>SUM(Q39)</f>
        <v>1</v>
      </c>
    </row>
    <row r="40" spans="1:18" ht="137.25" customHeight="1">
      <c r="A40" s="94"/>
      <c r="B40" s="104"/>
      <c r="C40" s="104"/>
      <c r="D40" s="104"/>
      <c r="E40" s="11" t="s">
        <v>34</v>
      </c>
      <c r="F40" s="16">
        <v>1.5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19">
        <v>1.5</v>
      </c>
      <c r="R40" s="15">
        <f>SUM(Q40)</f>
        <v>1.5</v>
      </c>
    </row>
    <row r="41" spans="1:18" ht="218.25" customHeight="1">
      <c r="A41" s="89"/>
      <c r="B41" s="103" t="s">
        <v>40</v>
      </c>
      <c r="C41" s="103" t="s">
        <v>89</v>
      </c>
      <c r="D41" s="103" t="s">
        <v>88</v>
      </c>
      <c r="E41" s="13" t="s">
        <v>33</v>
      </c>
      <c r="F41" s="2">
        <v>144</v>
      </c>
      <c r="G41" s="2">
        <v>14</v>
      </c>
      <c r="H41" s="2">
        <v>14</v>
      </c>
      <c r="I41" s="2">
        <v>14</v>
      </c>
      <c r="J41" s="2">
        <v>14</v>
      </c>
      <c r="K41" s="2">
        <v>15</v>
      </c>
      <c r="L41" s="2">
        <v>14</v>
      </c>
      <c r="M41" s="2">
        <v>14</v>
      </c>
      <c r="N41" s="2">
        <v>15</v>
      </c>
      <c r="O41" s="2">
        <v>15</v>
      </c>
      <c r="P41" s="2">
        <v>15</v>
      </c>
      <c r="Q41" s="19"/>
      <c r="R41" s="15">
        <f>SUM(G41:Q41)</f>
        <v>144</v>
      </c>
    </row>
    <row r="42" spans="1:18" ht="170.25" customHeight="1">
      <c r="A42" s="90"/>
      <c r="B42" s="104"/>
      <c r="C42" s="104"/>
      <c r="D42" s="104"/>
      <c r="E42" s="13" t="s">
        <v>34</v>
      </c>
      <c r="F42" s="16">
        <v>72</v>
      </c>
      <c r="G42" s="16">
        <v>7</v>
      </c>
      <c r="H42" s="16">
        <v>7</v>
      </c>
      <c r="I42" s="16">
        <v>7</v>
      </c>
      <c r="J42" s="16">
        <v>7</v>
      </c>
      <c r="K42" s="16">
        <v>7.5</v>
      </c>
      <c r="L42" s="16">
        <v>7</v>
      </c>
      <c r="M42" s="16">
        <v>7</v>
      </c>
      <c r="N42" s="16">
        <v>7.5</v>
      </c>
      <c r="O42" s="16">
        <v>7.5</v>
      </c>
      <c r="P42" s="16">
        <v>7.5</v>
      </c>
      <c r="Q42" s="19"/>
      <c r="R42" s="18">
        <f>SUM(G42:Q42)</f>
        <v>72</v>
      </c>
    </row>
    <row r="43" spans="1:18" ht="161.25" customHeight="1">
      <c r="A43" s="5">
        <v>8</v>
      </c>
      <c r="B43" s="114" t="s">
        <v>41</v>
      </c>
      <c r="C43" s="114"/>
      <c r="D43" s="13"/>
      <c r="E43" s="1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19"/>
      <c r="R43" s="15"/>
    </row>
    <row r="44" spans="1:18" ht="69" customHeight="1">
      <c r="A44" s="89"/>
      <c r="B44" s="103" t="s">
        <v>90</v>
      </c>
      <c r="C44" s="103" t="s">
        <v>44</v>
      </c>
      <c r="D44" s="103" t="s">
        <v>47</v>
      </c>
      <c r="E44" s="13" t="s">
        <v>33</v>
      </c>
      <c r="F44" s="2">
        <v>3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1</v>
      </c>
      <c r="M44" s="2">
        <v>1</v>
      </c>
      <c r="N44" s="2">
        <v>1</v>
      </c>
      <c r="P44" s="2"/>
      <c r="Q44" s="19"/>
      <c r="R44" s="15">
        <f t="shared" ref="R44:R51" si="2">SUM(G44:Q44)</f>
        <v>3</v>
      </c>
    </row>
    <row r="45" spans="1:18" ht="69" customHeight="1">
      <c r="A45" s="90"/>
      <c r="B45" s="104"/>
      <c r="C45" s="104"/>
      <c r="D45" s="104"/>
      <c r="E45" s="11" t="s">
        <v>34</v>
      </c>
      <c r="F45" s="16">
        <v>12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16">
        <v>4</v>
      </c>
      <c r="M45" s="16">
        <v>4</v>
      </c>
      <c r="N45" s="16">
        <v>4</v>
      </c>
      <c r="P45" s="2"/>
      <c r="Q45" s="19"/>
      <c r="R45" s="18">
        <f t="shared" si="2"/>
        <v>12</v>
      </c>
    </row>
    <row r="46" spans="1:18" ht="69" customHeight="1">
      <c r="A46" s="89"/>
      <c r="B46" s="103" t="s">
        <v>42</v>
      </c>
      <c r="C46" s="103" t="s">
        <v>45</v>
      </c>
      <c r="D46" s="103" t="s">
        <v>91</v>
      </c>
      <c r="E46" s="13" t="s">
        <v>33</v>
      </c>
      <c r="F46" s="2">
        <v>470</v>
      </c>
      <c r="G46" s="2">
        <v>50</v>
      </c>
      <c r="H46" s="2">
        <v>50</v>
      </c>
      <c r="I46" s="2">
        <v>50</v>
      </c>
      <c r="J46" s="2">
        <v>50</v>
      </c>
      <c r="K46" s="2">
        <v>50</v>
      </c>
      <c r="L46" s="2">
        <v>50</v>
      </c>
      <c r="M46" s="2">
        <v>60</v>
      </c>
      <c r="N46" s="2">
        <v>50</v>
      </c>
      <c r="O46" s="2">
        <v>60</v>
      </c>
      <c r="P46" s="2"/>
      <c r="Q46" s="19"/>
      <c r="R46" s="15">
        <f t="shared" si="2"/>
        <v>470</v>
      </c>
    </row>
    <row r="47" spans="1:18" ht="69" customHeight="1">
      <c r="A47" s="90"/>
      <c r="B47" s="104"/>
      <c r="C47" s="104"/>
      <c r="D47" s="104"/>
      <c r="E47" s="11" t="s">
        <v>34</v>
      </c>
      <c r="F47" s="2">
        <v>3.76</v>
      </c>
      <c r="G47" s="16">
        <v>0.4</v>
      </c>
      <c r="H47" s="16">
        <v>0.4</v>
      </c>
      <c r="I47" s="16">
        <v>0.4</v>
      </c>
      <c r="J47" s="16">
        <v>0.4</v>
      </c>
      <c r="K47" s="16">
        <v>0.4</v>
      </c>
      <c r="L47" s="16">
        <v>0.4</v>
      </c>
      <c r="M47" s="16">
        <v>0.48</v>
      </c>
      <c r="N47" s="16">
        <v>0.4</v>
      </c>
      <c r="O47" s="2">
        <v>0.48</v>
      </c>
      <c r="P47" s="2"/>
      <c r="Q47" s="19"/>
      <c r="R47" s="18">
        <f t="shared" si="2"/>
        <v>3.76</v>
      </c>
    </row>
    <row r="48" spans="1:18" ht="96.75" customHeight="1">
      <c r="A48" s="89"/>
      <c r="B48" s="103" t="s">
        <v>43</v>
      </c>
      <c r="C48" s="103" t="s">
        <v>46</v>
      </c>
      <c r="D48" s="103" t="s">
        <v>91</v>
      </c>
      <c r="E48" s="13" t="s">
        <v>33</v>
      </c>
      <c r="F48" s="2">
        <v>470</v>
      </c>
      <c r="G48" s="2">
        <v>50</v>
      </c>
      <c r="H48" s="2">
        <v>50</v>
      </c>
      <c r="I48" s="2">
        <v>50</v>
      </c>
      <c r="J48" s="2">
        <v>50</v>
      </c>
      <c r="K48" s="2">
        <v>50</v>
      </c>
      <c r="L48" s="2">
        <v>50</v>
      </c>
      <c r="M48" s="2">
        <v>60</v>
      </c>
      <c r="N48" s="2">
        <v>50</v>
      </c>
      <c r="O48" s="2">
        <v>60</v>
      </c>
      <c r="P48" s="2"/>
      <c r="Q48" s="19"/>
      <c r="R48" s="15">
        <f t="shared" si="2"/>
        <v>470</v>
      </c>
    </row>
    <row r="49" spans="1:18" ht="96.75" customHeight="1">
      <c r="A49" s="90"/>
      <c r="B49" s="104"/>
      <c r="C49" s="104"/>
      <c r="D49" s="104"/>
      <c r="E49" s="11" t="s">
        <v>34</v>
      </c>
      <c r="F49" s="2">
        <v>3.76</v>
      </c>
      <c r="G49" s="2">
        <v>0.4</v>
      </c>
      <c r="H49" s="2">
        <v>0.4</v>
      </c>
      <c r="I49" s="2">
        <v>0.4</v>
      </c>
      <c r="J49" s="2">
        <v>0.4</v>
      </c>
      <c r="K49" s="2">
        <v>0.4</v>
      </c>
      <c r="L49" s="2">
        <v>0.4</v>
      </c>
      <c r="M49" s="2">
        <v>0.48</v>
      </c>
      <c r="N49" s="2">
        <v>0.4</v>
      </c>
      <c r="O49" s="2">
        <v>0.48</v>
      </c>
      <c r="P49" s="2"/>
      <c r="Q49" s="19"/>
      <c r="R49" s="15">
        <f t="shared" si="2"/>
        <v>3.76</v>
      </c>
    </row>
    <row r="50" spans="1:18" ht="105" customHeight="1">
      <c r="A50" s="91"/>
      <c r="B50" s="103" t="s">
        <v>48</v>
      </c>
      <c r="C50" s="103" t="s">
        <v>49</v>
      </c>
      <c r="D50" s="103" t="s">
        <v>50</v>
      </c>
      <c r="E50" s="13" t="s">
        <v>33</v>
      </c>
      <c r="F50" s="2">
        <v>30</v>
      </c>
      <c r="G50" s="2">
        <v>3</v>
      </c>
      <c r="H50" s="2">
        <v>3</v>
      </c>
      <c r="I50" s="2">
        <v>3</v>
      </c>
      <c r="J50" s="2">
        <v>3</v>
      </c>
      <c r="K50" s="2">
        <v>3</v>
      </c>
      <c r="L50" s="2">
        <v>3</v>
      </c>
      <c r="M50" s="2">
        <v>4</v>
      </c>
      <c r="N50" s="2">
        <v>4</v>
      </c>
      <c r="O50" s="2">
        <v>4</v>
      </c>
      <c r="P50" s="2"/>
      <c r="Q50" s="19"/>
      <c r="R50" s="15">
        <f t="shared" si="2"/>
        <v>30</v>
      </c>
    </row>
    <row r="51" spans="1:18" ht="115.5" customHeight="1">
      <c r="A51" s="92"/>
      <c r="B51" s="104"/>
      <c r="C51" s="104"/>
      <c r="D51" s="104"/>
      <c r="E51" s="11" t="s">
        <v>34</v>
      </c>
      <c r="F51" s="16">
        <v>2.4</v>
      </c>
      <c r="G51" s="2">
        <v>0.24</v>
      </c>
      <c r="H51" s="2">
        <v>0.24</v>
      </c>
      <c r="I51" s="2">
        <v>0.24</v>
      </c>
      <c r="J51" s="2">
        <v>0.24</v>
      </c>
      <c r="K51" s="2">
        <v>0.24</v>
      </c>
      <c r="L51" s="2">
        <v>0.24</v>
      </c>
      <c r="M51" s="2">
        <v>0.32</v>
      </c>
      <c r="N51" s="2">
        <v>0.32</v>
      </c>
      <c r="O51" s="2">
        <v>0.32</v>
      </c>
      <c r="P51" s="2"/>
      <c r="Q51" s="19"/>
      <c r="R51" s="15">
        <f t="shared" si="2"/>
        <v>2.4</v>
      </c>
    </row>
    <row r="52" spans="1:18" ht="99.75" customHeight="1">
      <c r="A52" s="25">
        <v>9</v>
      </c>
      <c r="B52" s="118" t="s">
        <v>60</v>
      </c>
      <c r="C52" s="119"/>
      <c r="D52" s="5"/>
      <c r="E52" s="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19"/>
      <c r="R52" s="15"/>
    </row>
    <row r="53" spans="1:18" ht="81" customHeight="1">
      <c r="A53" s="89"/>
      <c r="B53" s="103" t="s">
        <v>92</v>
      </c>
      <c r="C53" s="102"/>
      <c r="D53" s="103" t="s">
        <v>93</v>
      </c>
      <c r="E53" s="13" t="s">
        <v>33</v>
      </c>
      <c r="F53" s="2">
        <v>10</v>
      </c>
      <c r="G53" s="2">
        <v>1</v>
      </c>
      <c r="H53" s="2">
        <v>1</v>
      </c>
      <c r="I53" s="2">
        <v>1</v>
      </c>
      <c r="J53" s="2">
        <v>1</v>
      </c>
      <c r="K53" s="2">
        <v>1</v>
      </c>
      <c r="L53" s="2">
        <v>1</v>
      </c>
      <c r="M53" s="2">
        <v>1</v>
      </c>
      <c r="N53" s="2">
        <v>1</v>
      </c>
      <c r="O53" s="2">
        <v>1</v>
      </c>
      <c r="P53" s="2">
        <v>1</v>
      </c>
      <c r="Q53" s="19"/>
      <c r="R53" s="15">
        <f>SUM(G53:Q53)</f>
        <v>10</v>
      </c>
    </row>
    <row r="54" spans="1:18" ht="81" customHeight="1">
      <c r="A54" s="90"/>
      <c r="B54" s="104"/>
      <c r="C54" s="102"/>
      <c r="D54" s="104"/>
      <c r="E54" s="11" t="s">
        <v>34</v>
      </c>
      <c r="F54" s="16">
        <v>7.5</v>
      </c>
      <c r="G54" s="2">
        <v>0.75</v>
      </c>
      <c r="H54" s="2">
        <v>0.75</v>
      </c>
      <c r="I54" s="2">
        <v>0.75</v>
      </c>
      <c r="J54" s="2">
        <v>0.75</v>
      </c>
      <c r="K54" s="2">
        <v>0.75</v>
      </c>
      <c r="L54" s="2">
        <v>0.75</v>
      </c>
      <c r="M54" s="2">
        <v>0.75</v>
      </c>
      <c r="N54" s="2">
        <v>0.75</v>
      </c>
      <c r="O54" s="2">
        <v>0.75</v>
      </c>
      <c r="P54" s="2">
        <v>0.75</v>
      </c>
      <c r="Q54" s="19"/>
      <c r="R54" s="15">
        <f>SUM(G54:Q54)</f>
        <v>7.5</v>
      </c>
    </row>
    <row r="55" spans="1:18" ht="126" customHeight="1">
      <c r="A55" s="5">
        <v>10</v>
      </c>
      <c r="B55" s="87" t="s">
        <v>51</v>
      </c>
      <c r="C55" s="88"/>
      <c r="D55" s="5"/>
      <c r="E55" s="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19"/>
      <c r="R55" s="15"/>
    </row>
    <row r="56" spans="1:18" ht="61.5" customHeight="1">
      <c r="A56" s="5"/>
      <c r="B56" s="120" t="s">
        <v>62</v>
      </c>
      <c r="C56" s="121"/>
      <c r="D56" s="13"/>
      <c r="E56" s="1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19"/>
      <c r="R56" s="15"/>
    </row>
    <row r="57" spans="1:18" ht="81.75" customHeight="1">
      <c r="A57" s="89"/>
      <c r="B57" s="103" t="s">
        <v>52</v>
      </c>
      <c r="C57" s="103" t="s">
        <v>55</v>
      </c>
      <c r="D57" s="103" t="s">
        <v>56</v>
      </c>
      <c r="E57" s="13" t="s">
        <v>33</v>
      </c>
      <c r="F57" s="2">
        <v>500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>
        <v>500</v>
      </c>
      <c r="R57" s="2">
        <v>500</v>
      </c>
    </row>
    <row r="58" spans="1:18" ht="81.75" customHeight="1">
      <c r="A58" s="90"/>
      <c r="B58" s="104"/>
      <c r="C58" s="104"/>
      <c r="D58" s="104"/>
      <c r="E58" s="11" t="s">
        <v>34</v>
      </c>
      <c r="F58" s="16">
        <v>5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16">
        <v>5</v>
      </c>
      <c r="R58" s="16">
        <v>5</v>
      </c>
    </row>
    <row r="59" spans="1:18" ht="60.75" customHeight="1">
      <c r="A59" s="89"/>
      <c r="B59" s="103" t="s">
        <v>53</v>
      </c>
      <c r="C59" s="103" t="s">
        <v>57</v>
      </c>
      <c r="D59" s="103" t="s">
        <v>56</v>
      </c>
      <c r="E59" s="13" t="s">
        <v>33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19" t="s">
        <v>100</v>
      </c>
      <c r="R59" s="15" t="s">
        <v>100</v>
      </c>
    </row>
    <row r="60" spans="1:18" ht="60.75" customHeight="1">
      <c r="A60" s="90"/>
      <c r="B60" s="104"/>
      <c r="C60" s="104"/>
      <c r="D60" s="104"/>
      <c r="E60" s="11" t="s">
        <v>34</v>
      </c>
      <c r="F60" s="16">
        <v>2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2">
        <v>2</v>
      </c>
      <c r="R60" s="18">
        <v>2</v>
      </c>
    </row>
    <row r="61" spans="1:18" ht="63.75" customHeight="1">
      <c r="A61" s="9"/>
      <c r="B61" s="10" t="s">
        <v>63</v>
      </c>
      <c r="C61" s="11"/>
      <c r="D61" s="11"/>
      <c r="E61" s="1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19"/>
      <c r="R61" s="15"/>
    </row>
    <row r="62" spans="1:18" ht="48.75" customHeight="1">
      <c r="A62" s="89"/>
      <c r="B62" s="89" t="s">
        <v>52</v>
      </c>
      <c r="C62" s="89"/>
      <c r="D62" s="89"/>
      <c r="E62" s="13" t="s">
        <v>33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19"/>
      <c r="R62" s="15"/>
    </row>
    <row r="63" spans="1:18" ht="48.75" customHeight="1">
      <c r="A63" s="90"/>
      <c r="B63" s="90"/>
      <c r="C63" s="90"/>
      <c r="D63" s="90"/>
      <c r="E63" s="11" t="s">
        <v>34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19"/>
      <c r="R63" s="15"/>
    </row>
    <row r="64" spans="1:18" ht="69" customHeight="1">
      <c r="A64" s="89"/>
      <c r="B64" s="89" t="s">
        <v>53</v>
      </c>
      <c r="C64" s="103" t="s">
        <v>57</v>
      </c>
      <c r="D64" s="103" t="s">
        <v>56</v>
      </c>
      <c r="E64" s="13" t="s">
        <v>33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19" t="s">
        <v>100</v>
      </c>
      <c r="R64" s="15" t="s">
        <v>100</v>
      </c>
    </row>
    <row r="65" spans="1:18" ht="69" customHeight="1">
      <c r="A65" s="90"/>
      <c r="B65" s="90"/>
      <c r="C65" s="104"/>
      <c r="D65" s="104"/>
      <c r="E65" s="11" t="s">
        <v>34</v>
      </c>
      <c r="F65" s="16">
        <v>3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2">
        <v>3</v>
      </c>
      <c r="R65" s="18">
        <v>3</v>
      </c>
    </row>
    <row r="66" spans="1:18" ht="134.25" customHeight="1">
      <c r="A66" s="9"/>
      <c r="B66" s="23" t="s">
        <v>64</v>
      </c>
      <c r="C66" s="9"/>
      <c r="D66" s="9"/>
      <c r="E66" s="1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19"/>
      <c r="R66" s="15"/>
    </row>
    <row r="67" spans="1:18" ht="63" customHeight="1">
      <c r="A67" s="89"/>
      <c r="B67" s="127" t="s">
        <v>52</v>
      </c>
      <c r="C67" s="103" t="s">
        <v>58</v>
      </c>
      <c r="D67" s="103" t="s">
        <v>56</v>
      </c>
      <c r="E67" s="13" t="s">
        <v>33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19"/>
      <c r="R67" s="15"/>
    </row>
    <row r="68" spans="1:18" ht="63" customHeight="1">
      <c r="A68" s="90"/>
      <c r="B68" s="128"/>
      <c r="C68" s="104"/>
      <c r="D68" s="104"/>
      <c r="E68" s="11" t="s">
        <v>34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19"/>
      <c r="R68" s="15"/>
    </row>
    <row r="69" spans="1:18" ht="77.25" customHeight="1">
      <c r="A69" s="89"/>
      <c r="B69" s="127" t="s">
        <v>54</v>
      </c>
      <c r="C69" s="103" t="s">
        <v>59</v>
      </c>
      <c r="D69" s="103" t="s">
        <v>56</v>
      </c>
      <c r="E69" s="13" t="s">
        <v>33</v>
      </c>
      <c r="F69" s="2">
        <v>100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15">
        <v>100</v>
      </c>
      <c r="R69" s="15">
        <v>100</v>
      </c>
    </row>
    <row r="70" spans="1:18" ht="76.5" customHeight="1">
      <c r="A70" s="90"/>
      <c r="B70" s="128"/>
      <c r="C70" s="104"/>
      <c r="D70" s="104"/>
      <c r="E70" s="11" t="s">
        <v>34</v>
      </c>
      <c r="F70" s="16">
        <v>2.8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15">
        <v>2.8</v>
      </c>
      <c r="R70" s="15">
        <v>2.8</v>
      </c>
    </row>
    <row r="71" spans="1:18" ht="69.75" customHeight="1">
      <c r="A71" s="5">
        <v>11</v>
      </c>
      <c r="B71" s="98" t="s">
        <v>94</v>
      </c>
      <c r="C71" s="99"/>
      <c r="D71" s="13"/>
      <c r="E71" s="1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19"/>
      <c r="R71" s="15"/>
    </row>
    <row r="72" spans="1:18" ht="123.75" customHeight="1">
      <c r="A72" s="89"/>
      <c r="B72" s="103" t="s">
        <v>98</v>
      </c>
      <c r="C72" s="103"/>
      <c r="D72" s="125"/>
      <c r="E72" s="13" t="s">
        <v>33</v>
      </c>
      <c r="F72" s="15"/>
      <c r="G72" s="2"/>
      <c r="H72" s="2"/>
      <c r="I72" s="2"/>
      <c r="J72" s="2"/>
      <c r="K72" s="2"/>
      <c r="L72" s="2"/>
      <c r="M72" s="2"/>
      <c r="N72" s="2"/>
      <c r="O72" s="2"/>
      <c r="P72" s="2"/>
      <c r="Q72" s="19"/>
      <c r="R72" s="15"/>
    </row>
    <row r="73" spans="1:18" ht="143.25" customHeight="1">
      <c r="A73" s="90"/>
      <c r="B73" s="104"/>
      <c r="C73" s="104"/>
      <c r="D73" s="126"/>
      <c r="E73" s="11" t="s">
        <v>34</v>
      </c>
      <c r="F73" s="16">
        <v>3</v>
      </c>
      <c r="G73" s="16">
        <v>0.2</v>
      </c>
      <c r="H73" s="16">
        <v>0.2</v>
      </c>
      <c r="I73" s="16">
        <v>0.2</v>
      </c>
      <c r="J73" s="16">
        <v>0.2</v>
      </c>
      <c r="K73" s="16">
        <v>0.2</v>
      </c>
      <c r="L73" s="16">
        <v>0.2</v>
      </c>
      <c r="M73" s="16">
        <v>0.2</v>
      </c>
      <c r="N73" s="16">
        <v>0.2</v>
      </c>
      <c r="O73" s="16">
        <v>0.2</v>
      </c>
      <c r="P73" s="16">
        <v>0.2</v>
      </c>
      <c r="Q73" s="19"/>
      <c r="R73" s="18">
        <v>3</v>
      </c>
    </row>
    <row r="74" spans="1:18" ht="97.5" customHeight="1">
      <c r="A74" s="89"/>
      <c r="B74" s="31" t="s">
        <v>95</v>
      </c>
      <c r="C74" s="103"/>
      <c r="D74" s="125"/>
      <c r="E74" s="13" t="s">
        <v>33</v>
      </c>
      <c r="F74" s="15"/>
      <c r="G74" s="2"/>
      <c r="H74" s="2"/>
      <c r="I74" s="2"/>
      <c r="J74" s="2"/>
      <c r="K74" s="2"/>
      <c r="L74" s="2"/>
      <c r="M74" s="2"/>
      <c r="N74" s="2"/>
      <c r="O74" s="2"/>
      <c r="P74" s="2"/>
      <c r="Q74" s="19"/>
      <c r="R74" s="18"/>
    </row>
    <row r="75" spans="1:18" ht="78.75" customHeight="1">
      <c r="A75" s="90"/>
      <c r="B75" s="32"/>
      <c r="C75" s="104"/>
      <c r="D75" s="126"/>
      <c r="E75" s="11" t="s">
        <v>34</v>
      </c>
      <c r="F75" s="16">
        <v>3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19"/>
      <c r="R75" s="18">
        <v>3</v>
      </c>
    </row>
    <row r="76" spans="1:18" ht="100.5" customHeight="1">
      <c r="A76" s="89">
        <v>12</v>
      </c>
      <c r="B76" s="103" t="s">
        <v>96</v>
      </c>
      <c r="C76" s="89"/>
      <c r="D76" s="89"/>
      <c r="E76" s="13" t="s">
        <v>33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19"/>
      <c r="R76" s="18"/>
    </row>
    <row r="77" spans="1:18" ht="104.25" customHeight="1">
      <c r="A77" s="90"/>
      <c r="B77" s="104"/>
      <c r="C77" s="90"/>
      <c r="D77" s="90"/>
      <c r="E77" s="11" t="s">
        <v>34</v>
      </c>
      <c r="F77" s="16">
        <v>4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19"/>
      <c r="R77" s="18">
        <v>4</v>
      </c>
    </row>
    <row r="78" spans="1:18" ht="81.75" customHeight="1">
      <c r="A78" s="5"/>
      <c r="B78" s="1" t="s">
        <v>32</v>
      </c>
      <c r="C78" s="5"/>
      <c r="D78" s="5"/>
      <c r="E78" s="12" t="s">
        <v>34</v>
      </c>
      <c r="F78" s="18">
        <f>F77+F75+F73+F70+F68+F65+F63+F60+F58+F54+F51+F49+F47+F45+F42+F40+F38+F35+F32+F30+F28+F26+F23+F21+F19+F16+F12+F10+F7</f>
        <v>247.18025000000003</v>
      </c>
      <c r="G78" s="29">
        <f>G73+G54+G51+G49+G47+G45+G42+G35+G32+G30+G28+G26+G23+G21+G19+G16+G12+G10+G7</f>
        <v>39.670450000000002</v>
      </c>
      <c r="H78" s="30">
        <f t="shared" ref="H78:P78" si="3">H73+H54+H51+H49+H47+H45+H42+H35+H32+H30+H28+H26+H23+H21+H19+H16+H12+H10+H7</f>
        <v>18.641549999999999</v>
      </c>
      <c r="I78" s="30">
        <f t="shared" si="3"/>
        <v>20.441549999999999</v>
      </c>
      <c r="J78" s="30">
        <f t="shared" si="3"/>
        <v>18.592799999999997</v>
      </c>
      <c r="K78" s="30">
        <f t="shared" si="3"/>
        <v>19.7164</v>
      </c>
      <c r="L78" s="30">
        <f t="shared" si="3"/>
        <v>21.7803</v>
      </c>
      <c r="M78" s="30">
        <f t="shared" si="3"/>
        <v>22.5564</v>
      </c>
      <c r="N78" s="30">
        <f t="shared" si="3"/>
        <v>23.7136</v>
      </c>
      <c r="O78" s="30">
        <f t="shared" si="3"/>
        <v>18.073600000000003</v>
      </c>
      <c r="P78" s="30">
        <f t="shared" si="3"/>
        <v>17.6936</v>
      </c>
      <c r="Q78" s="30">
        <v>18.3</v>
      </c>
      <c r="R78" s="18">
        <v>247.18</v>
      </c>
    </row>
    <row r="79" spans="1:18" ht="46.5" customHeight="1">
      <c r="B79" s="26" t="s">
        <v>102</v>
      </c>
      <c r="C79" s="28" t="s">
        <v>108</v>
      </c>
      <c r="D79" s="28"/>
    </row>
    <row r="80" spans="1:18" ht="46.5" customHeight="1">
      <c r="B80" s="26" t="s">
        <v>106</v>
      </c>
      <c r="C80" s="27" t="s">
        <v>107</v>
      </c>
      <c r="D80" s="27"/>
      <c r="E80" s="27"/>
      <c r="F80" s="27"/>
      <c r="G80" s="27"/>
      <c r="H80" s="27"/>
      <c r="I80" s="27"/>
      <c r="J80" s="3"/>
      <c r="K80" s="3"/>
      <c r="L80" s="3"/>
      <c r="M80" s="124" t="s">
        <v>101</v>
      </c>
      <c r="N80" s="124"/>
      <c r="O80" s="124"/>
      <c r="P80" s="124"/>
      <c r="Q80" s="124"/>
    </row>
    <row r="81" spans="13:17" ht="33" customHeight="1">
      <c r="M81" s="124" t="s">
        <v>66</v>
      </c>
      <c r="N81" s="124"/>
      <c r="O81" s="124"/>
      <c r="P81" s="124"/>
      <c r="Q81" s="124"/>
    </row>
  </sheetData>
  <mergeCells count="145">
    <mergeCell ref="A39:A40"/>
    <mergeCell ref="A41:A42"/>
    <mergeCell ref="M80:Q80"/>
    <mergeCell ref="M81:Q81"/>
    <mergeCell ref="B76:B77"/>
    <mergeCell ref="C76:C77"/>
    <mergeCell ref="D76:D77"/>
    <mergeCell ref="C74:C75"/>
    <mergeCell ref="D74:D75"/>
    <mergeCell ref="B67:B68"/>
    <mergeCell ref="C67:C68"/>
    <mergeCell ref="D67:D68"/>
    <mergeCell ref="B72:B73"/>
    <mergeCell ref="C72:C73"/>
    <mergeCell ref="D72:D73"/>
    <mergeCell ref="B69:B70"/>
    <mergeCell ref="C69:C70"/>
    <mergeCell ref="D69:D70"/>
    <mergeCell ref="B59:B60"/>
    <mergeCell ref="C59:C60"/>
    <mergeCell ref="D59:D60"/>
    <mergeCell ref="B64:B65"/>
    <mergeCell ref="C64:C65"/>
    <mergeCell ref="D64:D65"/>
    <mergeCell ref="H2:H4"/>
    <mergeCell ref="I2:I4"/>
    <mergeCell ref="B43:C43"/>
    <mergeCell ref="B52:C52"/>
    <mergeCell ref="B55:C55"/>
    <mergeCell ref="B56:C56"/>
    <mergeCell ref="B33:C33"/>
    <mergeCell ref="B13:C13"/>
    <mergeCell ref="B14:C14"/>
    <mergeCell ref="B5:C5"/>
    <mergeCell ref="B50:B51"/>
    <mergeCell ref="C50:C51"/>
    <mergeCell ref="D50:D51"/>
    <mergeCell ref="E2:E4"/>
    <mergeCell ref="D39:D40"/>
    <mergeCell ref="C39:C40"/>
    <mergeCell ref="B37:B38"/>
    <mergeCell ref="C37:C38"/>
    <mergeCell ref="D37:D38"/>
    <mergeCell ref="B39:B40"/>
    <mergeCell ref="B41:B42"/>
    <mergeCell ref="D41:D42"/>
    <mergeCell ref="C41:C42"/>
    <mergeCell ref="B31:B32"/>
    <mergeCell ref="B62:B63"/>
    <mergeCell ref="C62:C63"/>
    <mergeCell ref="D62:D63"/>
    <mergeCell ref="B48:B49"/>
    <mergeCell ref="C48:C49"/>
    <mergeCell ref="B44:B45"/>
    <mergeCell ref="C44:C45"/>
    <mergeCell ref="D44:D45"/>
    <mergeCell ref="D46:D47"/>
    <mergeCell ref="B57:B58"/>
    <mergeCell ref="C57:C58"/>
    <mergeCell ref="D57:D58"/>
    <mergeCell ref="B53:B54"/>
    <mergeCell ref="C53:C54"/>
    <mergeCell ref="D53:D54"/>
    <mergeCell ref="D48:D49"/>
    <mergeCell ref="B46:B47"/>
    <mergeCell ref="C46:C47"/>
    <mergeCell ref="C31:C32"/>
    <mergeCell ref="D31:D32"/>
    <mergeCell ref="B29:B30"/>
    <mergeCell ref="C29:C30"/>
    <mergeCell ref="D29:D30"/>
    <mergeCell ref="B34:B35"/>
    <mergeCell ref="C34:C35"/>
    <mergeCell ref="D34:D35"/>
    <mergeCell ref="B22:B23"/>
    <mergeCell ref="C22:C23"/>
    <mergeCell ref="D22:D23"/>
    <mergeCell ref="B20:B21"/>
    <mergeCell ref="C20:C21"/>
    <mergeCell ref="D20:D21"/>
    <mergeCell ref="B27:B28"/>
    <mergeCell ref="C27:C28"/>
    <mergeCell ref="D27:D28"/>
    <mergeCell ref="B25:B26"/>
    <mergeCell ref="C25:C26"/>
    <mergeCell ref="D25:D26"/>
    <mergeCell ref="A1:R1"/>
    <mergeCell ref="A6:A7"/>
    <mergeCell ref="A9:A10"/>
    <mergeCell ref="A11:A12"/>
    <mergeCell ref="A15:A16"/>
    <mergeCell ref="A18:A19"/>
    <mergeCell ref="A20:A21"/>
    <mergeCell ref="A22:A23"/>
    <mergeCell ref="A25:A26"/>
    <mergeCell ref="O2:O4"/>
    <mergeCell ref="P2:P4"/>
    <mergeCell ref="D2:D4"/>
    <mergeCell ref="C2:C4"/>
    <mergeCell ref="J2:J4"/>
    <mergeCell ref="K2:K4"/>
    <mergeCell ref="L2:L4"/>
    <mergeCell ref="M2:M4"/>
    <mergeCell ref="N2:N4"/>
    <mergeCell ref="B6:B7"/>
    <mergeCell ref="C6:C7"/>
    <mergeCell ref="D6:D7"/>
    <mergeCell ref="F2:F4"/>
    <mergeCell ref="G2:G4"/>
    <mergeCell ref="B2:B4"/>
    <mergeCell ref="A31:A32"/>
    <mergeCell ref="A34:A35"/>
    <mergeCell ref="A37:A38"/>
    <mergeCell ref="A44:A45"/>
    <mergeCell ref="A46:A47"/>
    <mergeCell ref="A2:A4"/>
    <mergeCell ref="B71:C71"/>
    <mergeCell ref="Q2:Q4"/>
    <mergeCell ref="R2:R4"/>
    <mergeCell ref="A27:A28"/>
    <mergeCell ref="A29:A30"/>
    <mergeCell ref="A48:A49"/>
    <mergeCell ref="B11:B12"/>
    <mergeCell ref="C11:C12"/>
    <mergeCell ref="D11:D12"/>
    <mergeCell ref="B9:B10"/>
    <mergeCell ref="C9:C10"/>
    <mergeCell ref="D9:D10"/>
    <mergeCell ref="B18:B19"/>
    <mergeCell ref="C18:C19"/>
    <mergeCell ref="D18:D19"/>
    <mergeCell ref="B15:B16"/>
    <mergeCell ref="C15:C16"/>
    <mergeCell ref="D15:D16"/>
    <mergeCell ref="A69:A70"/>
    <mergeCell ref="A72:A73"/>
    <mergeCell ref="A74:A75"/>
    <mergeCell ref="A76:A77"/>
    <mergeCell ref="A62:A63"/>
    <mergeCell ref="A64:A65"/>
    <mergeCell ref="A67:A68"/>
    <mergeCell ref="A50:A51"/>
    <mergeCell ref="A53:A54"/>
    <mergeCell ref="A57:A58"/>
    <mergeCell ref="A59:A60"/>
  </mergeCells>
  <pageMargins left="0.37" right="0.42" top="0.45" bottom="0.46" header="0.3" footer="0.3"/>
  <pageSetup paperSize="9" scale="34" orientation="landscape" verticalDpi="0" r:id="rId1"/>
  <rowBreaks count="6" manualBreakCount="6">
    <brk id="16" max="17" man="1"/>
    <brk id="32" max="17" man="1"/>
    <brk id="40" max="17" man="1"/>
    <brk id="51" max="17" man="1"/>
    <brk id="65" max="17" man="1"/>
    <brk id="8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view="pageBreakPreview" zoomScale="60" zoomScaleNormal="78" workbookViewId="0">
      <selection activeCell="A2" sqref="A2:P2"/>
    </sheetView>
  </sheetViews>
  <sheetFormatPr defaultColWidth="13.88671875" defaultRowHeight="15.6"/>
  <cols>
    <col min="1" max="1" width="5.33203125" style="43" customWidth="1"/>
    <col min="2" max="2" width="28.21875" style="43" customWidth="1"/>
    <col min="3" max="3" width="16.88671875" style="43" customWidth="1"/>
    <col min="4" max="4" width="21.33203125" style="43" customWidth="1"/>
    <col min="5" max="5" width="7.5546875" style="43" customWidth="1"/>
    <col min="6" max="6" width="9.5546875" style="43" customWidth="1"/>
    <col min="7" max="7" width="7.88671875" style="43" customWidth="1"/>
    <col min="8" max="8" width="9.109375" style="43" customWidth="1"/>
    <col min="9" max="9" width="8.77734375" style="43" customWidth="1"/>
    <col min="10" max="10" width="9" style="43" customWidth="1"/>
    <col min="11" max="11" width="9.5546875" style="43" customWidth="1"/>
    <col min="12" max="12" width="11.88671875" style="43" customWidth="1"/>
    <col min="13" max="13" width="7.6640625" style="43" customWidth="1"/>
    <col min="14" max="14" width="10.88671875" style="43" customWidth="1"/>
    <col min="15" max="15" width="9.33203125" style="43" customWidth="1"/>
    <col min="16" max="16" width="11" style="43" customWidth="1"/>
    <col min="17" max="16384" width="13.88671875" style="43"/>
  </cols>
  <sheetData>
    <row r="1" spans="1:16" ht="30.6" customHeight="1">
      <c r="A1" s="141" t="s">
        <v>120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6" ht="51.6" customHeight="1">
      <c r="A2" s="140" t="s">
        <v>221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1:16" ht="45.6" customHeight="1">
      <c r="A3" s="129" t="s">
        <v>0</v>
      </c>
      <c r="B3" s="129" t="s">
        <v>1</v>
      </c>
      <c r="C3" s="129" t="s">
        <v>2</v>
      </c>
      <c r="D3" s="129" t="s">
        <v>3</v>
      </c>
      <c r="E3" s="145" t="s">
        <v>117</v>
      </c>
      <c r="F3" s="34" t="s">
        <v>33</v>
      </c>
      <c r="G3" s="161" t="s">
        <v>66</v>
      </c>
      <c r="H3" s="161" t="s">
        <v>67</v>
      </c>
      <c r="I3" s="161" t="s">
        <v>68</v>
      </c>
      <c r="J3" s="161" t="s">
        <v>69</v>
      </c>
      <c r="K3" s="161" t="s">
        <v>70</v>
      </c>
      <c r="L3" s="161" t="s">
        <v>71</v>
      </c>
      <c r="M3" s="161" t="s">
        <v>72</v>
      </c>
      <c r="N3" s="161" t="s">
        <v>73</v>
      </c>
      <c r="O3" s="161" t="s">
        <v>74</v>
      </c>
      <c r="P3" s="161" t="s">
        <v>161</v>
      </c>
    </row>
    <row r="4" spans="1:16" ht="33.6" customHeight="1">
      <c r="A4" s="129"/>
      <c r="B4" s="129"/>
      <c r="C4" s="129"/>
      <c r="D4" s="129"/>
      <c r="E4" s="145"/>
      <c r="F4" s="34" t="s">
        <v>124</v>
      </c>
      <c r="G4" s="162"/>
      <c r="H4" s="162"/>
      <c r="I4" s="162"/>
      <c r="J4" s="162"/>
      <c r="K4" s="162"/>
      <c r="L4" s="162"/>
      <c r="M4" s="162"/>
      <c r="N4" s="162"/>
      <c r="O4" s="162"/>
      <c r="P4" s="162"/>
    </row>
    <row r="5" spans="1:16" ht="28.8" customHeight="1">
      <c r="A5" s="34">
        <v>1</v>
      </c>
      <c r="B5" s="142" t="s">
        <v>5</v>
      </c>
      <c r="C5" s="143"/>
      <c r="D5" s="34"/>
      <c r="E5" s="35"/>
      <c r="F5" s="34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31.8" customHeight="1">
      <c r="A6" s="165"/>
      <c r="B6" s="138" t="s">
        <v>157</v>
      </c>
      <c r="C6" s="136" t="s">
        <v>6</v>
      </c>
      <c r="D6" s="134" t="s">
        <v>76</v>
      </c>
      <c r="E6" s="35" t="s">
        <v>122</v>
      </c>
      <c r="F6" s="37">
        <v>100</v>
      </c>
      <c r="G6" s="150" t="s">
        <v>165</v>
      </c>
      <c r="H6" s="151"/>
      <c r="I6" s="151"/>
      <c r="J6" s="151"/>
      <c r="K6" s="151"/>
      <c r="L6" s="151"/>
      <c r="M6" s="151"/>
      <c r="N6" s="151"/>
      <c r="O6" s="151"/>
      <c r="P6" s="152"/>
    </row>
    <row r="7" spans="1:16" ht="31.8" customHeight="1">
      <c r="A7" s="166"/>
      <c r="B7" s="139"/>
      <c r="C7" s="137"/>
      <c r="D7" s="135"/>
      <c r="E7" s="35"/>
      <c r="F7" s="38">
        <v>25</v>
      </c>
      <c r="G7" s="150" t="s">
        <v>165</v>
      </c>
      <c r="H7" s="151"/>
      <c r="I7" s="151"/>
      <c r="J7" s="151"/>
      <c r="K7" s="151"/>
      <c r="L7" s="151"/>
      <c r="M7" s="151"/>
      <c r="N7" s="151"/>
      <c r="O7" s="151"/>
      <c r="P7" s="152"/>
    </row>
    <row r="8" spans="1:16" ht="24" customHeight="1">
      <c r="A8" s="34">
        <v>2</v>
      </c>
      <c r="B8" s="142" t="s">
        <v>4</v>
      </c>
      <c r="C8" s="144"/>
      <c r="D8" s="143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1:16" ht="40.799999999999997" customHeight="1">
      <c r="A9" s="165"/>
      <c r="B9" s="130" t="s">
        <v>132</v>
      </c>
      <c r="C9" s="130" t="s">
        <v>130</v>
      </c>
      <c r="D9" s="130" t="s">
        <v>131</v>
      </c>
      <c r="E9" s="35" t="s">
        <v>122</v>
      </c>
      <c r="F9" s="37">
        <v>20</v>
      </c>
      <c r="G9" s="150" t="s">
        <v>173</v>
      </c>
      <c r="H9" s="151"/>
      <c r="I9" s="151"/>
      <c r="J9" s="151"/>
      <c r="K9" s="151"/>
      <c r="L9" s="151"/>
      <c r="M9" s="151"/>
      <c r="N9" s="151"/>
      <c r="O9" s="151"/>
      <c r="P9" s="152"/>
    </row>
    <row r="10" spans="1:16" ht="40.799999999999997" customHeight="1">
      <c r="A10" s="166"/>
      <c r="B10" s="131"/>
      <c r="C10" s="131"/>
      <c r="D10" s="131"/>
      <c r="E10" s="35"/>
      <c r="F10" s="38">
        <v>7</v>
      </c>
      <c r="G10" s="150" t="s">
        <v>173</v>
      </c>
      <c r="H10" s="151"/>
      <c r="I10" s="151"/>
      <c r="J10" s="151"/>
      <c r="K10" s="151"/>
      <c r="L10" s="151"/>
      <c r="M10" s="151"/>
      <c r="N10" s="151"/>
      <c r="O10" s="151"/>
      <c r="P10" s="152"/>
    </row>
    <row r="11" spans="1:16" ht="19.8" customHeight="1">
      <c r="A11" s="34">
        <v>3</v>
      </c>
      <c r="B11" s="34" t="s">
        <v>7</v>
      </c>
      <c r="C11" s="34"/>
      <c r="D11" s="34"/>
      <c r="E11" s="35"/>
      <c r="F11" s="39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ht="33.6" customHeight="1">
      <c r="A12" s="165" t="s">
        <v>148</v>
      </c>
      <c r="B12" s="130" t="s">
        <v>127</v>
      </c>
      <c r="C12" s="130" t="s">
        <v>128</v>
      </c>
      <c r="D12" s="130" t="s">
        <v>126</v>
      </c>
      <c r="E12" s="35" t="s">
        <v>118</v>
      </c>
      <c r="F12" s="40">
        <v>1</v>
      </c>
      <c r="G12" s="35"/>
      <c r="H12" s="35"/>
      <c r="I12" s="35"/>
      <c r="J12" s="35"/>
      <c r="K12" s="35"/>
      <c r="L12" s="35"/>
      <c r="M12" s="35">
        <v>1</v>
      </c>
      <c r="N12" s="35"/>
      <c r="O12" s="35"/>
      <c r="P12" s="35"/>
    </row>
    <row r="13" spans="1:16" ht="35.4" customHeight="1">
      <c r="A13" s="166"/>
      <c r="B13" s="131"/>
      <c r="C13" s="131"/>
      <c r="D13" s="131"/>
      <c r="E13" s="35"/>
      <c r="F13" s="38">
        <v>15</v>
      </c>
      <c r="G13" s="35"/>
      <c r="H13" s="35"/>
      <c r="I13" s="35"/>
      <c r="J13" s="35"/>
      <c r="K13" s="35"/>
      <c r="L13" s="35"/>
      <c r="M13" s="42">
        <v>15</v>
      </c>
      <c r="N13" s="35"/>
      <c r="O13" s="35"/>
      <c r="P13" s="35"/>
    </row>
    <row r="14" spans="1:16" ht="29.4" customHeight="1">
      <c r="A14" s="165" t="s">
        <v>149</v>
      </c>
      <c r="B14" s="138" t="s">
        <v>129</v>
      </c>
      <c r="C14" s="134" t="s">
        <v>9</v>
      </c>
      <c r="D14" s="130" t="s">
        <v>77</v>
      </c>
      <c r="E14" s="35" t="s">
        <v>118</v>
      </c>
      <c r="F14" s="37">
        <v>3</v>
      </c>
      <c r="G14" s="35"/>
      <c r="H14" s="35"/>
      <c r="I14" s="35"/>
      <c r="J14" s="35"/>
      <c r="K14" s="35">
        <v>1</v>
      </c>
      <c r="L14" s="35"/>
      <c r="M14" s="35">
        <v>1</v>
      </c>
      <c r="N14" s="35"/>
      <c r="O14" s="35">
        <v>1</v>
      </c>
      <c r="P14" s="35"/>
    </row>
    <row r="15" spans="1:16" ht="39" customHeight="1">
      <c r="A15" s="166"/>
      <c r="B15" s="139"/>
      <c r="C15" s="135"/>
      <c r="D15" s="131"/>
      <c r="E15" s="35"/>
      <c r="F15" s="38">
        <v>60</v>
      </c>
      <c r="G15" s="35"/>
      <c r="H15" s="35"/>
      <c r="I15" s="35"/>
      <c r="J15" s="35"/>
      <c r="K15" s="42">
        <v>20</v>
      </c>
      <c r="L15" s="35"/>
      <c r="M15" s="42">
        <v>20</v>
      </c>
      <c r="N15" s="35"/>
      <c r="O15" s="42">
        <v>20</v>
      </c>
      <c r="P15" s="35"/>
    </row>
    <row r="16" spans="1:16" ht="31.2" customHeight="1">
      <c r="A16" s="34">
        <v>4</v>
      </c>
      <c r="B16" s="142" t="s">
        <v>144</v>
      </c>
      <c r="C16" s="144"/>
      <c r="D16" s="143"/>
      <c r="E16" s="35"/>
      <c r="F16" s="37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ht="93" customHeight="1">
      <c r="A17" s="165" t="s">
        <v>148</v>
      </c>
      <c r="B17" s="130" t="s">
        <v>145</v>
      </c>
      <c r="C17" s="130" t="s">
        <v>160</v>
      </c>
      <c r="D17" s="130" t="s">
        <v>147</v>
      </c>
      <c r="E17" s="35" t="s">
        <v>118</v>
      </c>
      <c r="F17" s="37">
        <v>30</v>
      </c>
      <c r="G17" s="35">
        <v>3</v>
      </c>
      <c r="H17" s="35">
        <v>3</v>
      </c>
      <c r="I17" s="35">
        <v>3</v>
      </c>
      <c r="J17" s="35">
        <v>3</v>
      </c>
      <c r="K17" s="35">
        <v>3</v>
      </c>
      <c r="L17" s="35">
        <v>3</v>
      </c>
      <c r="M17" s="35">
        <v>3</v>
      </c>
      <c r="N17" s="35">
        <v>3</v>
      </c>
      <c r="O17" s="35">
        <v>3</v>
      </c>
      <c r="P17" s="35">
        <v>3</v>
      </c>
    </row>
    <row r="18" spans="1:16" ht="54.6" customHeight="1">
      <c r="A18" s="166"/>
      <c r="B18" s="131"/>
      <c r="C18" s="131"/>
      <c r="D18" s="131"/>
      <c r="E18" s="35"/>
      <c r="F18" s="38">
        <v>27</v>
      </c>
      <c r="G18" s="42">
        <v>2.7</v>
      </c>
      <c r="H18" s="42">
        <v>2.7</v>
      </c>
      <c r="I18" s="42">
        <v>2.7</v>
      </c>
      <c r="J18" s="42">
        <v>2.7</v>
      </c>
      <c r="K18" s="42">
        <v>2.7</v>
      </c>
      <c r="L18" s="42">
        <v>2.7</v>
      </c>
      <c r="M18" s="42">
        <v>2.7</v>
      </c>
      <c r="N18" s="42">
        <v>2.7</v>
      </c>
      <c r="O18" s="42">
        <v>2.7</v>
      </c>
      <c r="P18" s="42">
        <v>2.7</v>
      </c>
    </row>
    <row r="19" spans="1:16" ht="37.799999999999997" customHeight="1">
      <c r="A19" s="41">
        <v>5</v>
      </c>
      <c r="B19" s="142" t="s">
        <v>41</v>
      </c>
      <c r="C19" s="144"/>
      <c r="D19" s="143"/>
      <c r="E19" s="35"/>
      <c r="F19" s="40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52.2" customHeight="1">
      <c r="A20" s="132" t="s">
        <v>148</v>
      </c>
      <c r="B20" s="130" t="s">
        <v>90</v>
      </c>
      <c r="C20" s="130" t="s">
        <v>44</v>
      </c>
      <c r="D20" s="130" t="s">
        <v>47</v>
      </c>
      <c r="E20" s="35" t="s">
        <v>123</v>
      </c>
      <c r="F20" s="37">
        <v>3</v>
      </c>
      <c r="G20" s="35"/>
      <c r="H20" s="35"/>
      <c r="I20" s="35"/>
      <c r="J20" s="35"/>
      <c r="K20" s="35"/>
      <c r="L20" s="35">
        <v>1</v>
      </c>
      <c r="M20" s="35">
        <v>1</v>
      </c>
      <c r="N20" s="35">
        <v>1</v>
      </c>
      <c r="O20" s="35"/>
      <c r="P20" s="35"/>
    </row>
    <row r="21" spans="1:16" ht="29.4" customHeight="1">
      <c r="A21" s="133"/>
      <c r="B21" s="131"/>
      <c r="C21" s="131"/>
      <c r="D21" s="131"/>
      <c r="E21" s="35"/>
      <c r="F21" s="38">
        <v>12</v>
      </c>
      <c r="G21" s="35"/>
      <c r="H21" s="35"/>
      <c r="I21" s="35"/>
      <c r="J21" s="35"/>
      <c r="K21" s="35"/>
      <c r="L21" s="42">
        <v>4</v>
      </c>
      <c r="M21" s="42">
        <v>4</v>
      </c>
      <c r="N21" s="42">
        <v>4</v>
      </c>
      <c r="O21" s="35"/>
      <c r="P21" s="35"/>
    </row>
    <row r="22" spans="1:16" ht="46.2" customHeight="1">
      <c r="A22" s="132" t="s">
        <v>149</v>
      </c>
      <c r="B22" s="130" t="s">
        <v>114</v>
      </c>
      <c r="C22" s="130" t="s">
        <v>45</v>
      </c>
      <c r="D22" s="130" t="s">
        <v>91</v>
      </c>
      <c r="E22" s="35" t="s">
        <v>123</v>
      </c>
      <c r="F22" s="37">
        <v>1000</v>
      </c>
      <c r="G22" s="35"/>
      <c r="H22" s="35">
        <v>100</v>
      </c>
      <c r="I22" s="35">
        <v>100</v>
      </c>
      <c r="J22" s="35">
        <v>100</v>
      </c>
      <c r="K22" s="35"/>
      <c r="L22" s="35">
        <v>200</v>
      </c>
      <c r="M22" s="35">
        <v>200</v>
      </c>
      <c r="N22" s="35">
        <v>200</v>
      </c>
      <c r="O22" s="35">
        <v>100</v>
      </c>
      <c r="P22" s="35"/>
    </row>
    <row r="23" spans="1:16" ht="64.8" customHeight="1">
      <c r="A23" s="133"/>
      <c r="B23" s="131"/>
      <c r="C23" s="131"/>
      <c r="D23" s="131"/>
      <c r="E23" s="35"/>
      <c r="F23" s="38">
        <v>8</v>
      </c>
      <c r="G23" s="35"/>
      <c r="H23" s="42">
        <v>0.8</v>
      </c>
      <c r="I23" s="42">
        <v>0.8</v>
      </c>
      <c r="J23" s="42">
        <v>0.8</v>
      </c>
      <c r="K23" s="42"/>
      <c r="L23" s="42">
        <v>1.6</v>
      </c>
      <c r="M23" s="42">
        <v>1.6</v>
      </c>
      <c r="N23" s="42">
        <v>1.6</v>
      </c>
      <c r="O23" s="42">
        <v>0.8</v>
      </c>
      <c r="P23" s="35"/>
    </row>
    <row r="24" spans="1:16" ht="48" customHeight="1">
      <c r="A24" s="132" t="s">
        <v>150</v>
      </c>
      <c r="B24" s="130" t="s">
        <v>113</v>
      </c>
      <c r="C24" s="130" t="s">
        <v>46</v>
      </c>
      <c r="D24" s="130" t="s">
        <v>159</v>
      </c>
      <c r="E24" s="35" t="s">
        <v>123</v>
      </c>
      <c r="F24" s="37">
        <v>1000</v>
      </c>
      <c r="G24" s="35"/>
      <c r="H24" s="35">
        <v>100</v>
      </c>
      <c r="I24" s="35">
        <v>100</v>
      </c>
      <c r="J24" s="35">
        <v>100</v>
      </c>
      <c r="K24" s="35"/>
      <c r="L24" s="35">
        <v>200</v>
      </c>
      <c r="M24" s="35">
        <v>200</v>
      </c>
      <c r="N24" s="35">
        <v>200</v>
      </c>
      <c r="O24" s="35">
        <v>100</v>
      </c>
      <c r="P24" s="35"/>
    </row>
    <row r="25" spans="1:16" ht="39.6" customHeight="1">
      <c r="A25" s="133"/>
      <c r="B25" s="131"/>
      <c r="C25" s="131"/>
      <c r="D25" s="131"/>
      <c r="E25" s="35"/>
      <c r="F25" s="38">
        <v>8</v>
      </c>
      <c r="G25" s="35"/>
      <c r="H25" s="42">
        <v>0.8</v>
      </c>
      <c r="I25" s="42">
        <v>0.8</v>
      </c>
      <c r="J25" s="42">
        <v>0.8</v>
      </c>
      <c r="K25" s="42"/>
      <c r="L25" s="42">
        <v>1.6</v>
      </c>
      <c r="M25" s="42">
        <v>1.6</v>
      </c>
      <c r="N25" s="42">
        <v>1.6</v>
      </c>
      <c r="O25" s="42">
        <v>0.8</v>
      </c>
      <c r="P25" s="35"/>
    </row>
    <row r="26" spans="1:16" ht="62.4" customHeight="1">
      <c r="A26" s="132" t="s">
        <v>152</v>
      </c>
      <c r="B26" s="130" t="s">
        <v>151</v>
      </c>
      <c r="C26" s="130" t="s">
        <v>170</v>
      </c>
      <c r="D26" s="130" t="s">
        <v>50</v>
      </c>
      <c r="E26" s="35" t="s">
        <v>123</v>
      </c>
      <c r="F26" s="37">
        <v>30</v>
      </c>
      <c r="G26" s="35"/>
      <c r="H26" s="35">
        <v>3</v>
      </c>
      <c r="I26" s="35">
        <v>3</v>
      </c>
      <c r="J26" s="35">
        <v>3</v>
      </c>
      <c r="K26" s="35"/>
      <c r="L26" s="35">
        <v>6</v>
      </c>
      <c r="M26" s="35">
        <v>6</v>
      </c>
      <c r="N26" s="35">
        <v>6</v>
      </c>
      <c r="O26" s="35">
        <v>3</v>
      </c>
      <c r="P26" s="35"/>
    </row>
    <row r="27" spans="1:16" ht="82.8" customHeight="1">
      <c r="A27" s="133"/>
      <c r="B27" s="131"/>
      <c r="C27" s="131"/>
      <c r="D27" s="131"/>
      <c r="E27" s="35"/>
      <c r="F27" s="38">
        <v>2.4</v>
      </c>
      <c r="G27" s="35"/>
      <c r="H27" s="35">
        <v>0.24</v>
      </c>
      <c r="I27" s="35">
        <v>0.24</v>
      </c>
      <c r="J27" s="35">
        <v>0.24</v>
      </c>
      <c r="K27" s="35"/>
      <c r="L27" s="35">
        <v>0.48</v>
      </c>
      <c r="M27" s="35">
        <v>0.48</v>
      </c>
      <c r="N27" s="35">
        <v>0.48</v>
      </c>
      <c r="O27" s="35">
        <v>0.24</v>
      </c>
      <c r="P27" s="35"/>
    </row>
    <row r="28" spans="1:16" ht="34.200000000000003" customHeight="1">
      <c r="A28" s="41">
        <v>6</v>
      </c>
      <c r="B28" s="142" t="s">
        <v>35</v>
      </c>
      <c r="C28" s="144"/>
      <c r="D28" s="143"/>
      <c r="E28" s="35"/>
      <c r="F28" s="37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79.2" customHeight="1">
      <c r="A29" s="132" t="s">
        <v>148</v>
      </c>
      <c r="B29" s="130" t="s">
        <v>138</v>
      </c>
      <c r="C29" s="130" t="s">
        <v>139</v>
      </c>
      <c r="D29" s="130" t="s">
        <v>140</v>
      </c>
      <c r="E29" s="35" t="s">
        <v>123</v>
      </c>
      <c r="F29" s="37">
        <v>60</v>
      </c>
      <c r="G29" s="35">
        <v>6</v>
      </c>
      <c r="H29" s="35">
        <v>6</v>
      </c>
      <c r="I29" s="35">
        <v>6</v>
      </c>
      <c r="J29" s="35">
        <v>6</v>
      </c>
      <c r="K29" s="35">
        <v>6</v>
      </c>
      <c r="L29" s="35">
        <v>6</v>
      </c>
      <c r="M29" s="35">
        <v>6</v>
      </c>
      <c r="N29" s="35">
        <v>6</v>
      </c>
      <c r="O29" s="35">
        <v>6</v>
      </c>
      <c r="P29" s="35">
        <v>6</v>
      </c>
    </row>
    <row r="30" spans="1:16" ht="82.2" customHeight="1">
      <c r="A30" s="133"/>
      <c r="B30" s="131"/>
      <c r="C30" s="131"/>
      <c r="D30" s="131"/>
      <c r="E30" s="35"/>
      <c r="F30" s="38">
        <v>30</v>
      </c>
      <c r="G30" s="42">
        <v>3</v>
      </c>
      <c r="H30" s="42">
        <v>3</v>
      </c>
      <c r="I30" s="42">
        <v>3</v>
      </c>
      <c r="J30" s="42">
        <v>3</v>
      </c>
      <c r="K30" s="42">
        <v>3</v>
      </c>
      <c r="L30" s="42">
        <v>3</v>
      </c>
      <c r="M30" s="42">
        <v>3</v>
      </c>
      <c r="N30" s="42">
        <v>3</v>
      </c>
      <c r="O30" s="42">
        <v>3</v>
      </c>
      <c r="P30" s="42">
        <v>3</v>
      </c>
    </row>
    <row r="31" spans="1:16" ht="66.599999999999994" customHeight="1">
      <c r="A31" s="132" t="s">
        <v>149</v>
      </c>
      <c r="B31" s="167" t="s">
        <v>143</v>
      </c>
      <c r="C31" s="130" t="s">
        <v>141</v>
      </c>
      <c r="D31" s="130" t="s">
        <v>142</v>
      </c>
      <c r="E31" s="35" t="s">
        <v>123</v>
      </c>
      <c r="F31" s="37">
        <v>200</v>
      </c>
      <c r="G31" s="35">
        <v>20</v>
      </c>
      <c r="H31" s="35">
        <v>20</v>
      </c>
      <c r="I31" s="35">
        <v>20</v>
      </c>
      <c r="J31" s="35">
        <v>20</v>
      </c>
      <c r="K31" s="35">
        <v>20</v>
      </c>
      <c r="L31" s="35">
        <v>20</v>
      </c>
      <c r="M31" s="35">
        <v>20</v>
      </c>
      <c r="N31" s="35">
        <v>20</v>
      </c>
      <c r="O31" s="35">
        <v>20</v>
      </c>
      <c r="P31" s="35">
        <v>20</v>
      </c>
    </row>
    <row r="32" spans="1:16" ht="75.599999999999994" customHeight="1">
      <c r="A32" s="133"/>
      <c r="B32" s="168"/>
      <c r="C32" s="131"/>
      <c r="D32" s="131"/>
      <c r="E32" s="35"/>
      <c r="F32" s="38">
        <v>16</v>
      </c>
      <c r="G32" s="42">
        <v>1.6</v>
      </c>
      <c r="H32" s="42">
        <v>1.6</v>
      </c>
      <c r="I32" s="42">
        <v>1.6</v>
      </c>
      <c r="J32" s="42">
        <v>1.6</v>
      </c>
      <c r="K32" s="42">
        <v>1.6</v>
      </c>
      <c r="L32" s="42">
        <v>1.6</v>
      </c>
      <c r="M32" s="42">
        <v>1.6</v>
      </c>
      <c r="N32" s="42">
        <v>1.6</v>
      </c>
      <c r="O32" s="42">
        <v>1.6</v>
      </c>
      <c r="P32" s="42">
        <v>1.6</v>
      </c>
    </row>
    <row r="33" spans="1:16" ht="26.4" customHeight="1">
      <c r="A33" s="41">
        <v>7</v>
      </c>
      <c r="B33" s="146" t="s">
        <v>60</v>
      </c>
      <c r="C33" s="147"/>
      <c r="D33" s="148"/>
      <c r="E33" s="35"/>
      <c r="F33" s="37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39" customHeight="1">
      <c r="A34" s="132" t="s">
        <v>148</v>
      </c>
      <c r="B34" s="130" t="s">
        <v>133</v>
      </c>
      <c r="C34" s="130" t="s">
        <v>134</v>
      </c>
      <c r="D34" s="130" t="s">
        <v>137</v>
      </c>
      <c r="E34" s="35" t="s">
        <v>123</v>
      </c>
      <c r="F34" s="37">
        <v>4</v>
      </c>
      <c r="G34" s="35"/>
      <c r="H34" s="35"/>
      <c r="I34" s="35"/>
      <c r="J34" s="35">
        <v>1</v>
      </c>
      <c r="K34" s="35"/>
      <c r="L34" s="35"/>
      <c r="M34" s="35">
        <v>1</v>
      </c>
      <c r="N34" s="35"/>
      <c r="O34" s="35">
        <v>1</v>
      </c>
      <c r="P34" s="35">
        <v>1</v>
      </c>
    </row>
    <row r="35" spans="1:16" ht="34.799999999999997" customHeight="1">
      <c r="A35" s="133"/>
      <c r="B35" s="131"/>
      <c r="C35" s="131"/>
      <c r="D35" s="131"/>
      <c r="E35" s="35"/>
      <c r="F35" s="38">
        <v>3</v>
      </c>
      <c r="G35" s="35"/>
      <c r="H35" s="35"/>
      <c r="I35" s="35"/>
      <c r="J35" s="35">
        <v>0.75</v>
      </c>
      <c r="K35" s="35"/>
      <c r="L35" s="35"/>
      <c r="M35" s="35">
        <v>0.75</v>
      </c>
      <c r="N35" s="35"/>
      <c r="O35" s="35">
        <v>0.75</v>
      </c>
      <c r="P35" s="35">
        <v>0.75</v>
      </c>
    </row>
    <row r="36" spans="1:16" ht="42.6" customHeight="1">
      <c r="A36" s="132" t="s">
        <v>149</v>
      </c>
      <c r="B36" s="138" t="s">
        <v>135</v>
      </c>
      <c r="C36" s="136" t="s">
        <v>136</v>
      </c>
      <c r="D36" s="136" t="s">
        <v>156</v>
      </c>
      <c r="E36" s="35" t="s">
        <v>123</v>
      </c>
      <c r="F36" s="37">
        <v>25</v>
      </c>
      <c r="G36" s="35"/>
      <c r="H36" s="35"/>
      <c r="I36" s="35"/>
      <c r="J36" s="35">
        <v>3</v>
      </c>
      <c r="K36" s="35">
        <v>4</v>
      </c>
      <c r="L36" s="35">
        <v>4</v>
      </c>
      <c r="M36" s="35">
        <v>4</v>
      </c>
      <c r="N36" s="35">
        <v>3</v>
      </c>
      <c r="O36" s="35">
        <v>4</v>
      </c>
      <c r="P36" s="35">
        <v>3</v>
      </c>
    </row>
    <row r="37" spans="1:16" ht="42.6" customHeight="1">
      <c r="A37" s="133"/>
      <c r="B37" s="139"/>
      <c r="C37" s="137"/>
      <c r="D37" s="137"/>
      <c r="E37" s="45"/>
      <c r="F37" s="38">
        <v>10</v>
      </c>
      <c r="G37" s="35"/>
      <c r="H37" s="35"/>
      <c r="I37" s="35"/>
      <c r="J37" s="35">
        <v>1.2</v>
      </c>
      <c r="K37" s="35">
        <v>1.6</v>
      </c>
      <c r="L37" s="35">
        <v>1.6</v>
      </c>
      <c r="M37" s="35">
        <v>1.6</v>
      </c>
      <c r="N37" s="35">
        <v>1.2</v>
      </c>
      <c r="O37" s="35">
        <v>1.6</v>
      </c>
      <c r="P37" s="35">
        <v>1.2</v>
      </c>
    </row>
    <row r="38" spans="1:16" ht="37.799999999999997" customHeight="1">
      <c r="A38" s="41">
        <v>8</v>
      </c>
      <c r="B38" s="129" t="s">
        <v>51</v>
      </c>
      <c r="C38" s="129"/>
      <c r="D38" s="35"/>
      <c r="E38" s="35"/>
      <c r="F38" s="37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24" customHeight="1">
      <c r="A39" s="41" t="s">
        <v>153</v>
      </c>
      <c r="B39" s="129" t="s">
        <v>111</v>
      </c>
      <c r="C39" s="129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40.799999999999997" customHeight="1">
      <c r="A40" s="132" t="s">
        <v>148</v>
      </c>
      <c r="B40" s="130" t="s">
        <v>109</v>
      </c>
      <c r="C40" s="130" t="s">
        <v>55</v>
      </c>
      <c r="D40" s="130" t="s">
        <v>56</v>
      </c>
      <c r="E40" s="35" t="s">
        <v>123</v>
      </c>
      <c r="F40" s="35">
        <v>1000</v>
      </c>
      <c r="G40" s="150" t="s">
        <v>163</v>
      </c>
      <c r="H40" s="151"/>
      <c r="I40" s="151"/>
      <c r="J40" s="151"/>
      <c r="K40" s="151"/>
      <c r="L40" s="151"/>
      <c r="M40" s="151"/>
      <c r="N40" s="151"/>
      <c r="O40" s="151"/>
      <c r="P40" s="152"/>
    </row>
    <row r="41" spans="1:16" ht="43.2" customHeight="1">
      <c r="A41" s="133"/>
      <c r="B41" s="131"/>
      <c r="C41" s="131"/>
      <c r="D41" s="131"/>
      <c r="E41" s="45"/>
      <c r="F41" s="42">
        <v>10</v>
      </c>
      <c r="G41" s="150" t="s">
        <v>164</v>
      </c>
      <c r="H41" s="151"/>
      <c r="I41" s="151"/>
      <c r="J41" s="151"/>
      <c r="K41" s="151"/>
      <c r="L41" s="151"/>
      <c r="M41" s="151"/>
      <c r="N41" s="151"/>
      <c r="O41" s="151"/>
      <c r="P41" s="152"/>
    </row>
    <row r="42" spans="1:16" ht="37.799999999999997" customHeight="1">
      <c r="A42" s="132" t="s">
        <v>149</v>
      </c>
      <c r="B42" s="138" t="s">
        <v>110</v>
      </c>
      <c r="C42" s="134" t="s">
        <v>57</v>
      </c>
      <c r="D42" s="130" t="s">
        <v>56</v>
      </c>
      <c r="E42" s="45"/>
      <c r="F42" s="36" t="s">
        <v>100</v>
      </c>
      <c r="G42" s="150" t="s">
        <v>162</v>
      </c>
      <c r="H42" s="151"/>
      <c r="I42" s="151"/>
      <c r="J42" s="151"/>
      <c r="K42" s="151"/>
      <c r="L42" s="151"/>
      <c r="M42" s="151"/>
      <c r="N42" s="151"/>
      <c r="O42" s="151"/>
      <c r="P42" s="152"/>
    </row>
    <row r="43" spans="1:16" ht="42" customHeight="1">
      <c r="A43" s="133"/>
      <c r="B43" s="139"/>
      <c r="C43" s="135"/>
      <c r="D43" s="131"/>
      <c r="E43" s="45"/>
      <c r="F43" s="42">
        <v>2</v>
      </c>
      <c r="G43" s="150" t="s">
        <v>162</v>
      </c>
      <c r="H43" s="151"/>
      <c r="I43" s="151"/>
      <c r="J43" s="151"/>
      <c r="K43" s="151"/>
      <c r="L43" s="151"/>
      <c r="M43" s="151"/>
      <c r="N43" s="151"/>
      <c r="O43" s="151"/>
      <c r="P43" s="152"/>
    </row>
    <row r="44" spans="1:16" ht="24" customHeight="1">
      <c r="A44" s="41" t="s">
        <v>154</v>
      </c>
      <c r="B44" s="142" t="s">
        <v>112</v>
      </c>
      <c r="C44" s="144"/>
      <c r="D44" s="143"/>
      <c r="E44" s="35"/>
      <c r="F44" s="40"/>
      <c r="G44" s="150"/>
      <c r="H44" s="151"/>
      <c r="I44" s="151"/>
      <c r="J44" s="151"/>
      <c r="K44" s="151"/>
      <c r="L44" s="151"/>
      <c r="M44" s="151"/>
      <c r="N44" s="151"/>
      <c r="O44" s="151"/>
      <c r="P44" s="152"/>
    </row>
    <row r="45" spans="1:16" ht="37.200000000000003" customHeight="1">
      <c r="A45" s="132" t="s">
        <v>148</v>
      </c>
      <c r="B45" s="153" t="s">
        <v>110</v>
      </c>
      <c r="C45" s="134" t="s">
        <v>57</v>
      </c>
      <c r="D45" s="130" t="s">
        <v>56</v>
      </c>
      <c r="E45" s="35" t="s">
        <v>123</v>
      </c>
      <c r="F45" s="40" t="s">
        <v>100</v>
      </c>
      <c r="G45" s="150" t="s">
        <v>162</v>
      </c>
      <c r="H45" s="151"/>
      <c r="I45" s="151"/>
      <c r="J45" s="151"/>
      <c r="K45" s="151"/>
      <c r="L45" s="151"/>
      <c r="M45" s="151"/>
      <c r="N45" s="151"/>
      <c r="O45" s="151"/>
      <c r="P45" s="152"/>
    </row>
    <row r="46" spans="1:16" ht="25.8" customHeight="1">
      <c r="A46" s="133"/>
      <c r="B46" s="154"/>
      <c r="C46" s="135"/>
      <c r="D46" s="131"/>
      <c r="E46" s="35"/>
      <c r="F46" s="38">
        <v>3</v>
      </c>
      <c r="G46" s="150" t="s">
        <v>162</v>
      </c>
      <c r="H46" s="151"/>
      <c r="I46" s="151"/>
      <c r="J46" s="151"/>
      <c r="K46" s="151"/>
      <c r="L46" s="151"/>
      <c r="M46" s="151"/>
      <c r="N46" s="151"/>
      <c r="O46" s="151"/>
      <c r="P46" s="152"/>
    </row>
    <row r="47" spans="1:16" ht="52.8" customHeight="1">
      <c r="A47" s="50" t="s">
        <v>155</v>
      </c>
      <c r="B47" s="157" t="s">
        <v>115</v>
      </c>
      <c r="C47" s="158"/>
      <c r="D47" s="35" t="s">
        <v>100</v>
      </c>
      <c r="E47" s="35"/>
      <c r="F47" s="40"/>
      <c r="G47" s="150"/>
      <c r="H47" s="151"/>
      <c r="I47" s="151"/>
      <c r="J47" s="151"/>
      <c r="K47" s="151"/>
      <c r="L47" s="151"/>
      <c r="M47" s="151"/>
      <c r="N47" s="151"/>
      <c r="O47" s="151"/>
      <c r="P47" s="152"/>
    </row>
    <row r="48" spans="1:16" ht="47.4" customHeight="1">
      <c r="A48" s="169"/>
      <c r="B48" s="155" t="s">
        <v>125</v>
      </c>
      <c r="C48" s="130" t="s">
        <v>59</v>
      </c>
      <c r="D48" s="130" t="s">
        <v>56</v>
      </c>
      <c r="E48" s="35" t="s">
        <v>123</v>
      </c>
      <c r="F48" s="37">
        <v>100</v>
      </c>
      <c r="G48" s="150" t="s">
        <v>162</v>
      </c>
      <c r="H48" s="151"/>
      <c r="I48" s="151"/>
      <c r="J48" s="151"/>
      <c r="K48" s="151"/>
      <c r="L48" s="151"/>
      <c r="M48" s="151"/>
      <c r="N48" s="151"/>
      <c r="O48" s="151"/>
      <c r="P48" s="152"/>
    </row>
    <row r="49" spans="1:16" ht="69.599999999999994" customHeight="1">
      <c r="A49" s="133"/>
      <c r="B49" s="156"/>
      <c r="C49" s="131"/>
      <c r="D49" s="131"/>
      <c r="E49" s="35"/>
      <c r="F49" s="38">
        <v>4</v>
      </c>
      <c r="G49" s="150" t="s">
        <v>162</v>
      </c>
      <c r="H49" s="151"/>
      <c r="I49" s="151"/>
      <c r="J49" s="151"/>
      <c r="K49" s="151"/>
      <c r="L49" s="151"/>
      <c r="M49" s="151"/>
      <c r="N49" s="151"/>
      <c r="O49" s="151"/>
      <c r="P49" s="152"/>
    </row>
    <row r="50" spans="1:16" ht="32.4" customHeight="1">
      <c r="A50" s="41">
        <v>9</v>
      </c>
      <c r="B50" s="159" t="s">
        <v>94</v>
      </c>
      <c r="C50" s="159"/>
      <c r="D50" s="36"/>
      <c r="E50" s="35"/>
      <c r="F50" s="40"/>
      <c r="G50" s="35"/>
      <c r="H50" s="35"/>
      <c r="I50" s="35"/>
      <c r="J50" s="35"/>
      <c r="K50" s="35"/>
      <c r="L50" s="35"/>
      <c r="M50" s="35"/>
      <c r="N50" s="35"/>
      <c r="O50" s="35"/>
      <c r="P50" s="35"/>
    </row>
    <row r="51" spans="1:16" ht="54.6" customHeight="1">
      <c r="A51" s="132"/>
      <c r="B51" s="138" t="s">
        <v>116</v>
      </c>
      <c r="C51" s="134"/>
      <c r="D51" s="41"/>
      <c r="E51" s="35"/>
      <c r="F51" s="40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1:16" ht="43.2" customHeight="1">
      <c r="A52" s="133"/>
      <c r="B52" s="139"/>
      <c r="C52" s="135"/>
      <c r="D52" s="41"/>
      <c r="E52" s="35"/>
      <c r="F52" s="38">
        <v>8.6</v>
      </c>
      <c r="G52" s="150" t="s">
        <v>166</v>
      </c>
      <c r="H52" s="151"/>
      <c r="I52" s="151"/>
      <c r="J52" s="151"/>
      <c r="K52" s="151"/>
      <c r="L52" s="151"/>
      <c r="M52" s="151"/>
      <c r="N52" s="151"/>
      <c r="O52" s="151"/>
      <c r="P52" s="152"/>
    </row>
    <row r="53" spans="1:16" ht="36" customHeight="1">
      <c r="A53" s="132"/>
      <c r="B53" s="138" t="s">
        <v>95</v>
      </c>
      <c r="C53" s="134"/>
      <c r="D53" s="41"/>
      <c r="E53" s="35"/>
      <c r="F53" s="40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1:16" ht="28.8" customHeight="1">
      <c r="A54" s="133"/>
      <c r="B54" s="139"/>
      <c r="C54" s="135"/>
      <c r="D54" s="41"/>
      <c r="E54" s="35"/>
      <c r="F54" s="38">
        <v>15</v>
      </c>
      <c r="G54" s="150" t="s">
        <v>166</v>
      </c>
      <c r="H54" s="151"/>
      <c r="I54" s="151"/>
      <c r="J54" s="151"/>
      <c r="K54" s="151"/>
      <c r="L54" s="151"/>
      <c r="M54" s="151"/>
      <c r="N54" s="151"/>
      <c r="O54" s="151"/>
      <c r="P54" s="152"/>
    </row>
    <row r="55" spans="1:16" ht="43.2" customHeight="1">
      <c r="A55" s="132"/>
      <c r="B55" s="138" t="s">
        <v>96</v>
      </c>
      <c r="C55" s="134"/>
      <c r="D55" s="41"/>
      <c r="E55" s="35"/>
      <c r="F55" s="40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1:16" ht="48" customHeight="1">
      <c r="A56" s="133"/>
      <c r="B56" s="139"/>
      <c r="C56" s="135"/>
      <c r="D56" s="41"/>
      <c r="E56" s="35"/>
      <c r="F56" s="38">
        <v>4</v>
      </c>
      <c r="G56" s="150" t="s">
        <v>166</v>
      </c>
      <c r="H56" s="151"/>
      <c r="I56" s="151"/>
      <c r="J56" s="151"/>
      <c r="K56" s="151"/>
      <c r="L56" s="151"/>
      <c r="M56" s="151"/>
      <c r="N56" s="151"/>
      <c r="O56" s="151"/>
      <c r="P56" s="152"/>
    </row>
    <row r="57" spans="1:16" ht="34.799999999999997" customHeight="1">
      <c r="A57" s="132"/>
      <c r="B57" s="130" t="s">
        <v>167</v>
      </c>
      <c r="C57" s="36"/>
      <c r="D57" s="41"/>
      <c r="E57" s="35"/>
      <c r="F57" s="40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1:16" ht="25.8" customHeight="1">
      <c r="A58" s="133"/>
      <c r="B58" s="131"/>
      <c r="C58" s="36"/>
      <c r="D58" s="41"/>
      <c r="E58" s="35"/>
      <c r="F58" s="38">
        <v>30</v>
      </c>
      <c r="G58" s="150" t="s">
        <v>61</v>
      </c>
      <c r="H58" s="151"/>
      <c r="I58" s="151"/>
      <c r="J58" s="151"/>
      <c r="K58" s="151"/>
      <c r="L58" s="151"/>
      <c r="M58" s="151"/>
      <c r="N58" s="151"/>
      <c r="O58" s="151"/>
      <c r="P58" s="152"/>
    </row>
    <row r="59" spans="1:16" ht="38.4" customHeight="1">
      <c r="A59" s="41"/>
      <c r="B59" s="34" t="s">
        <v>32</v>
      </c>
      <c r="C59" s="35"/>
      <c r="D59" s="35"/>
      <c r="E59" s="35"/>
      <c r="F59" s="84">
        <f>F58+F56+F54+F52+F49+F46+F43+F41+F37+F35+F32+F30+F27+F25+F23+F21+F18+F15+F13+F10+F7</f>
        <v>300</v>
      </c>
      <c r="G59" s="84"/>
      <c r="H59" s="84"/>
      <c r="I59" s="84"/>
      <c r="J59" s="84"/>
      <c r="K59" s="84"/>
      <c r="L59" s="84"/>
      <c r="M59" s="84"/>
      <c r="N59" s="84"/>
      <c r="O59" s="84"/>
      <c r="P59" s="84"/>
    </row>
    <row r="60" spans="1:16" ht="22.8" customHeight="1">
      <c r="B60" s="163" t="s">
        <v>102</v>
      </c>
      <c r="C60" s="49" t="s">
        <v>168</v>
      </c>
      <c r="D60" s="49"/>
      <c r="E60" s="49"/>
      <c r="F60" s="49"/>
      <c r="G60" s="49"/>
      <c r="H60" s="49"/>
      <c r="I60" s="49"/>
      <c r="J60" s="49"/>
      <c r="K60" s="46"/>
      <c r="L60" s="46"/>
    </row>
    <row r="61" spans="1:16" ht="18">
      <c r="B61" s="164"/>
      <c r="C61" s="48" t="s">
        <v>171</v>
      </c>
      <c r="D61" s="48"/>
      <c r="E61" s="48"/>
      <c r="F61" s="48"/>
      <c r="G61" s="48"/>
      <c r="H61" s="48"/>
      <c r="I61" s="48"/>
      <c r="J61" s="47"/>
      <c r="K61" s="47"/>
      <c r="L61" s="47"/>
      <c r="M61" s="44"/>
      <c r="N61" s="44"/>
      <c r="O61" s="44"/>
      <c r="P61" s="44"/>
    </row>
    <row r="62" spans="1:16" ht="24.6" customHeight="1">
      <c r="B62" s="164"/>
      <c r="C62" s="48" t="s">
        <v>169</v>
      </c>
      <c r="D62" s="48"/>
      <c r="E62" s="48"/>
      <c r="F62" s="48"/>
      <c r="G62" s="48"/>
      <c r="H62" s="48"/>
      <c r="I62" s="48"/>
      <c r="J62" s="48"/>
      <c r="K62" s="44"/>
    </row>
    <row r="63" spans="1:16" ht="33.6" customHeight="1"/>
    <row r="64" spans="1:16" ht="19.8" customHeight="1">
      <c r="L64" s="149" t="s">
        <v>121</v>
      </c>
      <c r="M64" s="149"/>
      <c r="N64" s="149"/>
      <c r="O64" s="149"/>
      <c r="P64" s="149"/>
    </row>
    <row r="65" spans="4:16" ht="22.8" customHeight="1">
      <c r="D65" s="160"/>
      <c r="E65" s="160"/>
      <c r="F65" s="160"/>
      <c r="L65" s="149" t="s">
        <v>66</v>
      </c>
      <c r="M65" s="149"/>
      <c r="N65" s="149"/>
      <c r="O65" s="149"/>
      <c r="P65" s="149"/>
    </row>
  </sheetData>
  <mergeCells count="126">
    <mergeCell ref="A48:A49"/>
    <mergeCell ref="A51:A52"/>
    <mergeCell ref="A53:A54"/>
    <mergeCell ref="A55:A56"/>
    <mergeCell ref="A57:A58"/>
    <mergeCell ref="G52:P52"/>
    <mergeCell ref="G54:P54"/>
    <mergeCell ref="G56:P56"/>
    <mergeCell ref="G58:P58"/>
    <mergeCell ref="A40:A41"/>
    <mergeCell ref="A42:A43"/>
    <mergeCell ref="A45:A46"/>
    <mergeCell ref="B60:B62"/>
    <mergeCell ref="A6:A7"/>
    <mergeCell ref="A9:A10"/>
    <mergeCell ref="A12:A13"/>
    <mergeCell ref="A14:A15"/>
    <mergeCell ref="A17:A18"/>
    <mergeCell ref="A20:A21"/>
    <mergeCell ref="A22:A23"/>
    <mergeCell ref="A24:A25"/>
    <mergeCell ref="A26:A27"/>
    <mergeCell ref="B57:B58"/>
    <mergeCell ref="B19:D19"/>
    <mergeCell ref="B40:B41"/>
    <mergeCell ref="C40:C41"/>
    <mergeCell ref="D40:D41"/>
    <mergeCell ref="B31:B32"/>
    <mergeCell ref="C31:C32"/>
    <mergeCell ref="D31:D32"/>
    <mergeCell ref="B51:C52"/>
    <mergeCell ref="B53:C54"/>
    <mergeCell ref="B55:C56"/>
    <mergeCell ref="M3:M4"/>
    <mergeCell ref="N3:N4"/>
    <mergeCell ref="O3:O4"/>
    <mergeCell ref="P3:P4"/>
    <mergeCell ref="G40:P40"/>
    <mergeCell ref="G41:P41"/>
    <mergeCell ref="G3:G4"/>
    <mergeCell ref="H3:H4"/>
    <mergeCell ref="I3:I4"/>
    <mergeCell ref="J3:J4"/>
    <mergeCell ref="K3:K4"/>
    <mergeCell ref="L3:L4"/>
    <mergeCell ref="G6:P6"/>
    <mergeCell ref="G7:P7"/>
    <mergeCell ref="G9:P9"/>
    <mergeCell ref="G10:P10"/>
    <mergeCell ref="L65:P65"/>
    <mergeCell ref="G42:P42"/>
    <mergeCell ref="G43:P43"/>
    <mergeCell ref="G45:P45"/>
    <mergeCell ref="B44:D44"/>
    <mergeCell ref="B45:B46"/>
    <mergeCell ref="C45:C46"/>
    <mergeCell ref="D45:D46"/>
    <mergeCell ref="B48:B49"/>
    <mergeCell ref="C48:C49"/>
    <mergeCell ref="D48:D49"/>
    <mergeCell ref="B42:B43"/>
    <mergeCell ref="C42:C43"/>
    <mergeCell ref="D42:D43"/>
    <mergeCell ref="B47:C47"/>
    <mergeCell ref="B50:C50"/>
    <mergeCell ref="D65:F65"/>
    <mergeCell ref="G46:P46"/>
    <mergeCell ref="G44:P44"/>
    <mergeCell ref="G48:P48"/>
    <mergeCell ref="G49:P49"/>
    <mergeCell ref="G47:P47"/>
    <mergeCell ref="L64:P64"/>
    <mergeCell ref="D14:D15"/>
    <mergeCell ref="B16:D16"/>
    <mergeCell ref="B17:B18"/>
    <mergeCell ref="C17:C18"/>
    <mergeCell ref="D17:D18"/>
    <mergeCell ref="B33:D33"/>
    <mergeCell ref="B34:B35"/>
    <mergeCell ref="C34:C35"/>
    <mergeCell ref="D34:D35"/>
    <mergeCell ref="B26:B27"/>
    <mergeCell ref="C26:C27"/>
    <mergeCell ref="D26:D27"/>
    <mergeCell ref="B28:D28"/>
    <mergeCell ref="B29:B30"/>
    <mergeCell ref="C29:C30"/>
    <mergeCell ref="D29:D30"/>
    <mergeCell ref="D36:D37"/>
    <mergeCell ref="C36:C37"/>
    <mergeCell ref="B36:B37"/>
    <mergeCell ref="A2:P2"/>
    <mergeCell ref="A1:P1"/>
    <mergeCell ref="B5:C5"/>
    <mergeCell ref="B6:B7"/>
    <mergeCell ref="C6:C7"/>
    <mergeCell ref="D6:D7"/>
    <mergeCell ref="B8:D8"/>
    <mergeCell ref="B9:B10"/>
    <mergeCell ref="C9:C10"/>
    <mergeCell ref="D9:D10"/>
    <mergeCell ref="D3:D4"/>
    <mergeCell ref="E3:E4"/>
    <mergeCell ref="D20:D21"/>
    <mergeCell ref="B22:B23"/>
    <mergeCell ref="C22:C23"/>
    <mergeCell ref="D22:D23"/>
    <mergeCell ref="B24:B25"/>
    <mergeCell ref="C24:C25"/>
    <mergeCell ref="D24:D25"/>
    <mergeCell ref="D12:D13"/>
    <mergeCell ref="B14:B15"/>
    <mergeCell ref="B38:C38"/>
    <mergeCell ref="B39:C39"/>
    <mergeCell ref="B12:B13"/>
    <mergeCell ref="C12:C13"/>
    <mergeCell ref="B20:B21"/>
    <mergeCell ref="C20:C21"/>
    <mergeCell ref="A3:A4"/>
    <mergeCell ref="B3:B4"/>
    <mergeCell ref="C3:C4"/>
    <mergeCell ref="A36:A37"/>
    <mergeCell ref="C14:C15"/>
    <mergeCell ref="A29:A30"/>
    <mergeCell ref="A31:A32"/>
    <mergeCell ref="A34:A35"/>
  </mergeCells>
  <pageMargins left="0.45" right="0.37" top="0.43" bottom="0.45" header="0.3" footer="0.3"/>
  <pageSetup paperSize="9" scale="75" orientation="landscape" verticalDpi="0" r:id="rId1"/>
  <rowBreaks count="4" manualBreakCount="4">
    <brk id="18" max="16383" man="1"/>
    <brk id="27" max="16383" man="1"/>
    <brk id="37" max="16383" man="1"/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48"/>
  <sheetViews>
    <sheetView view="pageBreakPreview" topLeftCell="A34" zoomScale="60" workbookViewId="0">
      <selection activeCell="G45" sqref="G45"/>
    </sheetView>
  </sheetViews>
  <sheetFormatPr defaultColWidth="13.88671875" defaultRowHeight="15.6"/>
  <cols>
    <col min="1" max="1" width="4.77734375" style="43" customWidth="1"/>
    <col min="2" max="2" width="12.44140625" style="43" customWidth="1"/>
    <col min="3" max="3" width="13.44140625" style="43" customWidth="1"/>
    <col min="4" max="4" width="17.6640625" style="43" customWidth="1"/>
    <col min="5" max="5" width="13.88671875" style="43" customWidth="1"/>
    <col min="6" max="6" width="7.44140625" style="43" customWidth="1"/>
    <col min="7" max="7" width="7.77734375" style="43" customWidth="1"/>
    <col min="8" max="8" width="6.77734375" style="43" customWidth="1"/>
    <col min="9" max="9" width="8.5546875" style="43" customWidth="1"/>
    <col min="10" max="10" width="9" style="43" customWidth="1"/>
    <col min="11" max="11" width="5.88671875" style="43" customWidth="1"/>
    <col min="12" max="12" width="8.109375" style="43" customWidth="1"/>
    <col min="13" max="13" width="6" style="43" customWidth="1"/>
    <col min="14" max="14" width="6.109375" style="43" customWidth="1"/>
    <col min="15" max="15" width="5.6640625" style="43" customWidth="1"/>
    <col min="16" max="16" width="6.5546875" style="43" customWidth="1"/>
    <col min="17" max="17" width="6.21875" style="43" customWidth="1"/>
    <col min="18" max="18" width="7.5546875" style="43" customWidth="1"/>
    <col min="19" max="19" width="6" style="43" customWidth="1"/>
    <col min="20" max="20" width="6.33203125" style="43" customWidth="1"/>
    <col min="21" max="21" width="8" style="43" customWidth="1"/>
    <col min="22" max="16384" width="13.88671875" style="43"/>
  </cols>
  <sheetData>
    <row r="1" spans="1:21" ht="31.8" customHeight="1">
      <c r="A1" s="208" t="s">
        <v>181</v>
      </c>
      <c r="B1" s="208"/>
      <c r="C1" s="208"/>
      <c r="D1" s="208"/>
      <c r="E1" s="209" t="s">
        <v>182</v>
      </c>
      <c r="F1" s="209"/>
      <c r="G1" s="209"/>
      <c r="H1" s="209"/>
      <c r="I1" s="209"/>
      <c r="J1" s="209"/>
      <c r="K1" s="209"/>
      <c r="L1" s="209"/>
      <c r="M1" s="209"/>
      <c r="N1" s="210" t="s">
        <v>183</v>
      </c>
      <c r="O1" s="210"/>
      <c r="P1" s="210"/>
      <c r="Q1" s="210"/>
      <c r="R1" s="210"/>
      <c r="S1" s="210"/>
      <c r="T1" s="210"/>
      <c r="U1" s="210"/>
    </row>
    <row r="2" spans="1:21" ht="30.6" customHeight="1">
      <c r="A2" s="202" t="s">
        <v>120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</row>
    <row r="3" spans="1:21" ht="70.8" customHeight="1">
      <c r="A3" s="203" t="s">
        <v>180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</row>
    <row r="4" spans="1:21" ht="45.6" customHeight="1">
      <c r="A4" s="129" t="s">
        <v>0</v>
      </c>
      <c r="B4" s="129" t="s">
        <v>1</v>
      </c>
      <c r="C4" s="129" t="s">
        <v>2</v>
      </c>
      <c r="D4" s="129" t="s">
        <v>3</v>
      </c>
      <c r="E4" s="51" t="s">
        <v>177</v>
      </c>
      <c r="F4" s="145" t="s">
        <v>117</v>
      </c>
      <c r="G4" s="51" t="s">
        <v>33</v>
      </c>
      <c r="H4" s="204" t="s">
        <v>66</v>
      </c>
      <c r="I4" s="204" t="s">
        <v>67</v>
      </c>
      <c r="J4" s="204" t="s">
        <v>68</v>
      </c>
      <c r="K4" s="204" t="s">
        <v>69</v>
      </c>
      <c r="L4" s="204" t="s">
        <v>70</v>
      </c>
      <c r="M4" s="204" t="s">
        <v>71</v>
      </c>
      <c r="N4" s="204" t="s">
        <v>72</v>
      </c>
      <c r="O4" s="204" t="s">
        <v>73</v>
      </c>
      <c r="P4" s="204" t="s">
        <v>74</v>
      </c>
      <c r="Q4" s="204" t="s">
        <v>161</v>
      </c>
      <c r="R4" s="204" t="s">
        <v>174</v>
      </c>
      <c r="S4" s="204" t="s">
        <v>175</v>
      </c>
      <c r="T4" s="204" t="s">
        <v>176</v>
      </c>
      <c r="U4" s="201" t="s">
        <v>32</v>
      </c>
    </row>
    <row r="5" spans="1:21" ht="51.6" customHeight="1">
      <c r="A5" s="129"/>
      <c r="B5" s="129"/>
      <c r="C5" s="129"/>
      <c r="D5" s="129"/>
      <c r="E5" s="51" t="s">
        <v>178</v>
      </c>
      <c r="F5" s="145"/>
      <c r="G5" s="51" t="s">
        <v>124</v>
      </c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1"/>
    </row>
    <row r="6" spans="1:21" ht="28.8" customHeight="1">
      <c r="A6" s="59">
        <v>1</v>
      </c>
      <c r="B6" s="207" t="s">
        <v>5</v>
      </c>
      <c r="C6" s="207"/>
      <c r="D6" s="59"/>
      <c r="E6" s="59"/>
      <c r="F6" s="55"/>
      <c r="G6" s="59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ht="43.8" customHeight="1">
      <c r="A7" s="207"/>
      <c r="B7" s="181" t="s">
        <v>157</v>
      </c>
      <c r="C7" s="181" t="s">
        <v>6</v>
      </c>
      <c r="D7" s="181" t="s">
        <v>76</v>
      </c>
      <c r="E7" s="181" t="s">
        <v>177</v>
      </c>
      <c r="F7" s="55" t="s">
        <v>122</v>
      </c>
      <c r="G7" s="60">
        <v>100</v>
      </c>
      <c r="H7" s="205" t="s">
        <v>165</v>
      </c>
      <c r="I7" s="205"/>
      <c r="J7" s="205"/>
      <c r="K7" s="205"/>
      <c r="L7" s="205"/>
      <c r="M7" s="205"/>
      <c r="N7" s="205"/>
      <c r="O7" s="205"/>
      <c r="P7" s="205"/>
      <c r="Q7" s="205"/>
      <c r="R7" s="60">
        <v>100</v>
      </c>
      <c r="S7" s="55">
        <v>0</v>
      </c>
      <c r="T7" s="54">
        <v>0</v>
      </c>
      <c r="U7" s="60">
        <v>100</v>
      </c>
    </row>
    <row r="8" spans="1:21" ht="42.6" customHeight="1">
      <c r="A8" s="207"/>
      <c r="B8" s="181"/>
      <c r="C8" s="181"/>
      <c r="D8" s="181"/>
      <c r="E8" s="181"/>
      <c r="F8" s="55"/>
      <c r="G8" s="61">
        <v>25</v>
      </c>
      <c r="H8" s="205" t="s">
        <v>165</v>
      </c>
      <c r="I8" s="206"/>
      <c r="J8" s="206"/>
      <c r="K8" s="206"/>
      <c r="L8" s="206"/>
      <c r="M8" s="206"/>
      <c r="N8" s="206"/>
      <c r="O8" s="206"/>
      <c r="P8" s="206"/>
      <c r="Q8" s="206"/>
      <c r="R8" s="61">
        <v>25</v>
      </c>
      <c r="S8" s="55">
        <v>0</v>
      </c>
      <c r="T8" s="54">
        <v>0</v>
      </c>
      <c r="U8" s="61">
        <v>25</v>
      </c>
    </row>
    <row r="9" spans="1:21" ht="42.6" customHeight="1">
      <c r="A9" s="207"/>
      <c r="B9" s="181"/>
      <c r="C9" s="181"/>
      <c r="D9" s="181"/>
      <c r="E9" s="181" t="s">
        <v>178</v>
      </c>
      <c r="F9" s="55"/>
      <c r="G9" s="60">
        <v>100</v>
      </c>
      <c r="H9" s="205" t="s">
        <v>165</v>
      </c>
      <c r="I9" s="205"/>
      <c r="J9" s="205"/>
      <c r="K9" s="205"/>
      <c r="L9" s="205"/>
      <c r="M9" s="205"/>
      <c r="N9" s="205"/>
      <c r="O9" s="205"/>
      <c r="P9" s="205"/>
      <c r="Q9" s="205"/>
      <c r="R9" s="69">
        <v>100</v>
      </c>
      <c r="S9" s="55">
        <v>0</v>
      </c>
      <c r="T9" s="54">
        <v>0</v>
      </c>
      <c r="U9" s="69">
        <v>100</v>
      </c>
    </row>
    <row r="10" spans="1:21" ht="39.6" customHeight="1">
      <c r="A10" s="207"/>
      <c r="B10" s="181"/>
      <c r="C10" s="181"/>
      <c r="D10" s="181"/>
      <c r="E10" s="181"/>
      <c r="F10" s="55"/>
      <c r="G10" s="61">
        <v>25</v>
      </c>
      <c r="H10" s="205" t="s">
        <v>165</v>
      </c>
      <c r="I10" s="206"/>
      <c r="J10" s="206"/>
      <c r="K10" s="206"/>
      <c r="L10" s="206"/>
      <c r="M10" s="206"/>
      <c r="N10" s="206"/>
      <c r="O10" s="206"/>
      <c r="P10" s="206"/>
      <c r="Q10" s="206"/>
      <c r="R10" s="70">
        <v>25</v>
      </c>
      <c r="S10" s="55">
        <v>0</v>
      </c>
      <c r="T10" s="54">
        <v>0</v>
      </c>
      <c r="U10" s="70">
        <v>25</v>
      </c>
    </row>
    <row r="11" spans="1:21" ht="37.799999999999997" customHeight="1">
      <c r="A11" s="59">
        <v>2</v>
      </c>
      <c r="B11" s="207" t="s">
        <v>4</v>
      </c>
      <c r="C11" s="207"/>
      <c r="D11" s="207"/>
      <c r="E11" s="59"/>
      <c r="F11" s="55"/>
      <c r="G11" s="55"/>
      <c r="H11" s="186"/>
      <c r="I11" s="187"/>
      <c r="J11" s="187"/>
      <c r="K11" s="187"/>
      <c r="L11" s="187"/>
      <c r="M11" s="187"/>
      <c r="N11" s="187"/>
      <c r="O11" s="187"/>
      <c r="P11" s="187"/>
      <c r="Q11" s="188"/>
      <c r="R11" s="55"/>
      <c r="S11" s="55"/>
      <c r="T11" s="55"/>
      <c r="U11" s="55"/>
    </row>
    <row r="12" spans="1:21" ht="48" customHeight="1">
      <c r="A12" s="56"/>
      <c r="B12" s="181" t="s">
        <v>132</v>
      </c>
      <c r="C12" s="181" t="s">
        <v>130</v>
      </c>
      <c r="D12" s="181" t="s">
        <v>131</v>
      </c>
      <c r="E12" s="181" t="s">
        <v>177</v>
      </c>
      <c r="F12" s="55" t="s">
        <v>122</v>
      </c>
      <c r="G12" s="60">
        <v>20</v>
      </c>
      <c r="H12" s="181" t="s">
        <v>173</v>
      </c>
      <c r="I12" s="181"/>
      <c r="J12" s="181"/>
      <c r="K12" s="181"/>
      <c r="L12" s="181"/>
      <c r="M12" s="181"/>
      <c r="N12" s="181"/>
      <c r="O12" s="181"/>
      <c r="P12" s="181"/>
      <c r="Q12" s="181"/>
      <c r="R12" s="60">
        <v>20</v>
      </c>
      <c r="S12" s="55">
        <v>0</v>
      </c>
      <c r="T12" s="54">
        <v>0</v>
      </c>
      <c r="U12" s="60">
        <v>20</v>
      </c>
    </row>
    <row r="13" spans="1:21" ht="31.8" customHeight="1">
      <c r="A13" s="63"/>
      <c r="B13" s="181"/>
      <c r="C13" s="181"/>
      <c r="D13" s="181"/>
      <c r="E13" s="181"/>
      <c r="F13" s="55"/>
      <c r="G13" s="61">
        <v>7</v>
      </c>
      <c r="H13" s="181" t="s">
        <v>173</v>
      </c>
      <c r="I13" s="181"/>
      <c r="J13" s="181"/>
      <c r="K13" s="181"/>
      <c r="L13" s="181"/>
      <c r="M13" s="181"/>
      <c r="N13" s="181"/>
      <c r="O13" s="181"/>
      <c r="P13" s="181"/>
      <c r="Q13" s="181"/>
      <c r="R13" s="61">
        <v>7</v>
      </c>
      <c r="S13" s="55">
        <v>0</v>
      </c>
      <c r="T13" s="54">
        <v>0</v>
      </c>
      <c r="U13" s="61">
        <v>7</v>
      </c>
    </row>
    <row r="14" spans="1:21" ht="51" customHeight="1">
      <c r="A14" s="63"/>
      <c r="B14" s="181"/>
      <c r="C14" s="181"/>
      <c r="D14" s="181"/>
      <c r="E14" s="181" t="s">
        <v>178</v>
      </c>
      <c r="F14" s="55"/>
      <c r="G14" s="60">
        <v>20</v>
      </c>
      <c r="H14" s="181" t="s">
        <v>173</v>
      </c>
      <c r="I14" s="181"/>
      <c r="J14" s="181"/>
      <c r="K14" s="181"/>
      <c r="L14" s="181"/>
      <c r="M14" s="181"/>
      <c r="N14" s="181"/>
      <c r="O14" s="181"/>
      <c r="P14" s="181"/>
      <c r="Q14" s="181"/>
      <c r="R14" s="69">
        <v>20</v>
      </c>
      <c r="S14" s="55">
        <v>0</v>
      </c>
      <c r="T14" s="54">
        <v>0</v>
      </c>
      <c r="U14" s="69">
        <v>20</v>
      </c>
    </row>
    <row r="15" spans="1:21" ht="45" customHeight="1">
      <c r="A15" s="57"/>
      <c r="B15" s="181"/>
      <c r="C15" s="181"/>
      <c r="D15" s="181"/>
      <c r="E15" s="181"/>
      <c r="F15" s="55"/>
      <c r="G15" s="61">
        <v>7</v>
      </c>
      <c r="H15" s="181" t="s">
        <v>173</v>
      </c>
      <c r="I15" s="181"/>
      <c r="J15" s="181"/>
      <c r="K15" s="181"/>
      <c r="L15" s="181"/>
      <c r="M15" s="181"/>
      <c r="N15" s="181"/>
      <c r="O15" s="181"/>
      <c r="P15" s="181"/>
      <c r="Q15" s="181"/>
      <c r="R15" s="70">
        <v>7</v>
      </c>
      <c r="S15" s="55">
        <v>0</v>
      </c>
      <c r="T15" s="54">
        <v>0</v>
      </c>
      <c r="U15" s="70">
        <v>7</v>
      </c>
    </row>
    <row r="16" spans="1:21" ht="33.6" customHeight="1">
      <c r="A16" s="55">
        <v>3</v>
      </c>
      <c r="B16" s="191" t="s">
        <v>41</v>
      </c>
      <c r="C16" s="193"/>
      <c r="D16" s="193"/>
      <c r="E16" s="192"/>
      <c r="F16" s="55"/>
      <c r="G16" s="62"/>
      <c r="H16" s="55">
        <v>0</v>
      </c>
      <c r="I16" s="55"/>
      <c r="J16" s="55"/>
      <c r="K16" s="55"/>
      <c r="L16" s="55">
        <v>0</v>
      </c>
      <c r="M16" s="55"/>
      <c r="N16" s="55"/>
      <c r="O16" s="55"/>
      <c r="P16" s="55"/>
      <c r="Q16" s="55">
        <v>0</v>
      </c>
      <c r="R16" s="55"/>
      <c r="S16" s="55"/>
      <c r="T16" s="55"/>
      <c r="U16" s="55"/>
    </row>
    <row r="17" spans="1:21" ht="31.8" customHeight="1">
      <c r="A17" s="194"/>
      <c r="B17" s="181" t="s">
        <v>114</v>
      </c>
      <c r="C17" s="181" t="s">
        <v>45</v>
      </c>
      <c r="D17" s="181" t="s">
        <v>91</v>
      </c>
      <c r="E17" s="181" t="s">
        <v>177</v>
      </c>
      <c r="F17" s="55" t="s">
        <v>123</v>
      </c>
      <c r="G17" s="60">
        <v>1000</v>
      </c>
      <c r="H17" s="55">
        <v>0</v>
      </c>
      <c r="I17" s="55">
        <v>100</v>
      </c>
      <c r="J17" s="55">
        <v>100</v>
      </c>
      <c r="K17" s="55">
        <v>100</v>
      </c>
      <c r="L17" s="55">
        <v>0</v>
      </c>
      <c r="M17" s="55">
        <v>200</v>
      </c>
      <c r="N17" s="55">
        <v>200</v>
      </c>
      <c r="O17" s="55">
        <v>200</v>
      </c>
      <c r="P17" s="55">
        <v>100</v>
      </c>
      <c r="Q17" s="55">
        <v>0</v>
      </c>
      <c r="R17" s="55">
        <v>0</v>
      </c>
      <c r="S17" s="55">
        <v>0</v>
      </c>
      <c r="T17" s="55">
        <v>0</v>
      </c>
      <c r="U17" s="60">
        <v>1000</v>
      </c>
    </row>
    <row r="18" spans="1:21" ht="31.8" customHeight="1">
      <c r="A18" s="196"/>
      <c r="B18" s="181"/>
      <c r="C18" s="181"/>
      <c r="D18" s="181"/>
      <c r="E18" s="181"/>
      <c r="F18" s="55"/>
      <c r="G18" s="61">
        <v>8</v>
      </c>
      <c r="H18" s="55">
        <v>0</v>
      </c>
      <c r="I18" s="58">
        <v>0.8</v>
      </c>
      <c r="J18" s="58">
        <v>0.8</v>
      </c>
      <c r="K18" s="58">
        <v>0.8</v>
      </c>
      <c r="L18" s="55">
        <v>0</v>
      </c>
      <c r="M18" s="58">
        <v>1.6</v>
      </c>
      <c r="N18" s="58">
        <v>1.6</v>
      </c>
      <c r="O18" s="58">
        <v>1.6</v>
      </c>
      <c r="P18" s="58">
        <v>0.8</v>
      </c>
      <c r="Q18" s="55">
        <v>0</v>
      </c>
      <c r="R18" s="55">
        <v>0</v>
      </c>
      <c r="S18" s="55">
        <v>0</v>
      </c>
      <c r="T18" s="55">
        <v>0</v>
      </c>
      <c r="U18" s="61">
        <v>8</v>
      </c>
    </row>
    <row r="19" spans="1:21" ht="28.8" customHeight="1">
      <c r="A19" s="196"/>
      <c r="B19" s="181"/>
      <c r="C19" s="181"/>
      <c r="D19" s="181"/>
      <c r="E19" s="181" t="s">
        <v>178</v>
      </c>
      <c r="F19" s="55"/>
      <c r="G19" s="60">
        <v>1000</v>
      </c>
      <c r="H19" s="55">
        <v>0</v>
      </c>
      <c r="I19" s="53">
        <v>100</v>
      </c>
      <c r="J19" s="53">
        <v>100</v>
      </c>
      <c r="K19" s="53">
        <v>100</v>
      </c>
      <c r="L19" s="55">
        <v>0</v>
      </c>
      <c r="M19" s="53">
        <v>200</v>
      </c>
      <c r="N19" s="53">
        <v>200</v>
      </c>
      <c r="O19" s="53">
        <v>200</v>
      </c>
      <c r="P19" s="53">
        <v>100</v>
      </c>
      <c r="Q19" s="55">
        <v>0</v>
      </c>
      <c r="R19" s="55">
        <v>0</v>
      </c>
      <c r="S19" s="55">
        <v>0</v>
      </c>
      <c r="T19" s="55">
        <v>0</v>
      </c>
      <c r="U19" s="69">
        <v>1000</v>
      </c>
    </row>
    <row r="20" spans="1:21" ht="33.6" customHeight="1">
      <c r="A20" s="195"/>
      <c r="B20" s="181"/>
      <c r="C20" s="181"/>
      <c r="D20" s="181"/>
      <c r="E20" s="181"/>
      <c r="F20" s="55"/>
      <c r="G20" s="61">
        <v>8</v>
      </c>
      <c r="H20" s="55">
        <v>0</v>
      </c>
      <c r="I20" s="67">
        <v>0.8</v>
      </c>
      <c r="J20" s="67">
        <v>0.8</v>
      </c>
      <c r="K20" s="67">
        <v>0.8</v>
      </c>
      <c r="L20" s="55">
        <v>0</v>
      </c>
      <c r="M20" s="67">
        <v>1.6</v>
      </c>
      <c r="N20" s="67">
        <v>1.6</v>
      </c>
      <c r="O20" s="67">
        <v>1.6</v>
      </c>
      <c r="P20" s="67">
        <v>0.8</v>
      </c>
      <c r="Q20" s="55">
        <v>0</v>
      </c>
      <c r="R20" s="55">
        <v>0</v>
      </c>
      <c r="S20" s="55">
        <v>0</v>
      </c>
      <c r="T20" s="55">
        <v>0</v>
      </c>
      <c r="U20" s="70">
        <v>8</v>
      </c>
    </row>
    <row r="21" spans="1:21" ht="22.8" customHeight="1">
      <c r="A21" s="194"/>
      <c r="B21" s="181" t="s">
        <v>113</v>
      </c>
      <c r="C21" s="181" t="s">
        <v>46</v>
      </c>
      <c r="D21" s="181" t="s">
        <v>159</v>
      </c>
      <c r="F21" s="55" t="s">
        <v>123</v>
      </c>
      <c r="G21" s="60">
        <v>1000</v>
      </c>
      <c r="H21" s="55">
        <v>0</v>
      </c>
      <c r="I21" s="55">
        <v>100</v>
      </c>
      <c r="J21" s="55">
        <v>100</v>
      </c>
      <c r="K21" s="55">
        <v>100</v>
      </c>
      <c r="L21" s="55">
        <v>0</v>
      </c>
      <c r="M21" s="55">
        <v>200</v>
      </c>
      <c r="N21" s="55">
        <v>200</v>
      </c>
      <c r="O21" s="55">
        <v>200</v>
      </c>
      <c r="P21" s="55">
        <v>100</v>
      </c>
      <c r="Q21" s="55">
        <v>0</v>
      </c>
      <c r="R21" s="55">
        <v>0</v>
      </c>
      <c r="S21" s="55">
        <v>0</v>
      </c>
      <c r="T21" s="55">
        <v>0</v>
      </c>
      <c r="U21" s="60">
        <v>1000</v>
      </c>
    </row>
    <row r="22" spans="1:21" ht="22.8" customHeight="1">
      <c r="A22" s="196"/>
      <c r="B22" s="181"/>
      <c r="C22" s="181"/>
      <c r="D22" s="181"/>
      <c r="F22" s="55"/>
      <c r="G22" s="61">
        <v>8</v>
      </c>
      <c r="H22" s="55">
        <v>0</v>
      </c>
      <c r="I22" s="58">
        <v>0.8</v>
      </c>
      <c r="J22" s="58">
        <v>0.8</v>
      </c>
      <c r="K22" s="58">
        <v>0.8</v>
      </c>
      <c r="L22" s="55">
        <v>0</v>
      </c>
      <c r="M22" s="58">
        <v>1.6</v>
      </c>
      <c r="N22" s="58">
        <v>1.6</v>
      </c>
      <c r="O22" s="58">
        <v>1.6</v>
      </c>
      <c r="P22" s="58">
        <v>0.8</v>
      </c>
      <c r="Q22" s="55">
        <v>0</v>
      </c>
      <c r="R22" s="55">
        <v>0</v>
      </c>
      <c r="S22" s="55">
        <v>0</v>
      </c>
      <c r="T22" s="55">
        <v>0</v>
      </c>
      <c r="U22" s="61">
        <v>8</v>
      </c>
    </row>
    <row r="23" spans="1:21" ht="25.8" customHeight="1">
      <c r="A23" s="196"/>
      <c r="B23" s="181"/>
      <c r="C23" s="181"/>
      <c r="D23" s="181"/>
      <c r="F23" s="55"/>
      <c r="G23" s="60">
        <v>1000</v>
      </c>
      <c r="H23" s="55">
        <v>0</v>
      </c>
      <c r="I23" s="53">
        <v>100</v>
      </c>
      <c r="J23" s="53">
        <v>100</v>
      </c>
      <c r="K23" s="53">
        <v>100</v>
      </c>
      <c r="L23" s="55">
        <v>0</v>
      </c>
      <c r="M23" s="53">
        <v>200</v>
      </c>
      <c r="N23" s="53">
        <v>200</v>
      </c>
      <c r="O23" s="53">
        <v>200</v>
      </c>
      <c r="P23" s="53">
        <v>100</v>
      </c>
      <c r="Q23" s="55">
        <v>0</v>
      </c>
      <c r="R23" s="55">
        <v>0</v>
      </c>
      <c r="S23" s="55">
        <v>0</v>
      </c>
      <c r="T23" s="55">
        <v>0</v>
      </c>
      <c r="U23" s="69">
        <v>1000</v>
      </c>
    </row>
    <row r="24" spans="1:21" ht="25.8" customHeight="1">
      <c r="A24" s="195"/>
      <c r="B24" s="181"/>
      <c r="C24" s="181"/>
      <c r="D24" s="181"/>
      <c r="F24" s="55"/>
      <c r="G24" s="61">
        <v>8</v>
      </c>
      <c r="H24" s="55">
        <v>0</v>
      </c>
      <c r="I24" s="67">
        <v>0.8</v>
      </c>
      <c r="J24" s="67">
        <v>0.8</v>
      </c>
      <c r="K24" s="67">
        <v>0.8</v>
      </c>
      <c r="L24" s="55">
        <v>0</v>
      </c>
      <c r="M24" s="67">
        <v>1.6</v>
      </c>
      <c r="N24" s="67">
        <v>1.6</v>
      </c>
      <c r="O24" s="67">
        <v>1.6</v>
      </c>
      <c r="P24" s="67">
        <v>0.8</v>
      </c>
      <c r="Q24" s="55">
        <v>0</v>
      </c>
      <c r="R24" s="55">
        <v>0</v>
      </c>
      <c r="S24" s="55">
        <v>0</v>
      </c>
      <c r="T24" s="55">
        <v>0</v>
      </c>
      <c r="U24" s="70">
        <v>8</v>
      </c>
    </row>
    <row r="25" spans="1:21" ht="43.8" customHeight="1">
      <c r="A25" s="194"/>
      <c r="B25" s="181" t="s">
        <v>151</v>
      </c>
      <c r="C25" s="181" t="s">
        <v>170</v>
      </c>
      <c r="D25" s="181" t="s">
        <v>50</v>
      </c>
      <c r="E25" s="181" t="s">
        <v>177</v>
      </c>
      <c r="F25" s="55" t="s">
        <v>123</v>
      </c>
      <c r="G25" s="60">
        <v>30</v>
      </c>
      <c r="H25" s="55">
        <v>0</v>
      </c>
      <c r="I25" s="55">
        <v>3</v>
      </c>
      <c r="J25" s="55">
        <v>3</v>
      </c>
      <c r="K25" s="55">
        <v>3</v>
      </c>
      <c r="L25" s="55">
        <v>0</v>
      </c>
      <c r="M25" s="55">
        <v>6</v>
      </c>
      <c r="N25" s="55">
        <v>6</v>
      </c>
      <c r="O25" s="55">
        <v>6</v>
      </c>
      <c r="P25" s="55">
        <v>3</v>
      </c>
      <c r="Q25" s="55">
        <v>0</v>
      </c>
      <c r="R25" s="55">
        <v>0</v>
      </c>
      <c r="S25" s="55">
        <v>0</v>
      </c>
      <c r="T25" s="55">
        <v>0</v>
      </c>
      <c r="U25" s="60">
        <v>30</v>
      </c>
    </row>
    <row r="26" spans="1:21" ht="45" customHeight="1">
      <c r="A26" s="196"/>
      <c r="B26" s="181"/>
      <c r="C26" s="181"/>
      <c r="D26" s="181"/>
      <c r="E26" s="181"/>
      <c r="F26" s="55"/>
      <c r="G26" s="61">
        <v>2.4</v>
      </c>
      <c r="H26" s="55">
        <v>0</v>
      </c>
      <c r="I26" s="55">
        <v>0.24</v>
      </c>
      <c r="J26" s="55">
        <v>0.24</v>
      </c>
      <c r="K26" s="55">
        <v>0.24</v>
      </c>
      <c r="L26" s="55">
        <v>0</v>
      </c>
      <c r="M26" s="55">
        <v>0.48</v>
      </c>
      <c r="N26" s="55">
        <v>0.48</v>
      </c>
      <c r="O26" s="55">
        <v>0.48</v>
      </c>
      <c r="P26" s="55">
        <v>0.24</v>
      </c>
      <c r="Q26" s="55">
        <v>0</v>
      </c>
      <c r="R26" s="55">
        <v>0</v>
      </c>
      <c r="S26" s="55">
        <v>0</v>
      </c>
      <c r="T26" s="55">
        <v>0</v>
      </c>
      <c r="U26" s="61">
        <v>2.4</v>
      </c>
    </row>
    <row r="27" spans="1:21" ht="31.2" customHeight="1">
      <c r="A27" s="196"/>
      <c r="B27" s="181"/>
      <c r="C27" s="181"/>
      <c r="D27" s="181"/>
      <c r="E27" s="181" t="s">
        <v>178</v>
      </c>
      <c r="G27" s="60">
        <v>30</v>
      </c>
      <c r="H27" s="55">
        <v>0</v>
      </c>
      <c r="I27" s="53">
        <v>3</v>
      </c>
      <c r="J27" s="53">
        <v>3</v>
      </c>
      <c r="K27" s="53">
        <v>3</v>
      </c>
      <c r="L27" s="55">
        <v>0</v>
      </c>
      <c r="M27" s="53">
        <v>6</v>
      </c>
      <c r="N27" s="53">
        <v>6</v>
      </c>
      <c r="O27" s="53">
        <v>6</v>
      </c>
      <c r="P27" s="53">
        <v>3</v>
      </c>
      <c r="Q27" s="55">
        <v>0</v>
      </c>
      <c r="R27" s="55">
        <v>0</v>
      </c>
      <c r="S27" s="55">
        <v>0</v>
      </c>
      <c r="T27" s="55">
        <v>0</v>
      </c>
      <c r="U27" s="69">
        <v>30</v>
      </c>
    </row>
    <row r="28" spans="1:21" ht="58.8" customHeight="1">
      <c r="A28" s="195"/>
      <c r="B28" s="181"/>
      <c r="C28" s="181"/>
      <c r="D28" s="181"/>
      <c r="E28" s="181"/>
      <c r="G28" s="61">
        <v>2.4</v>
      </c>
      <c r="H28" s="55">
        <v>0</v>
      </c>
      <c r="I28" s="53">
        <v>0.24</v>
      </c>
      <c r="J28" s="53">
        <v>0.24</v>
      </c>
      <c r="K28" s="67">
        <v>0.24</v>
      </c>
      <c r="L28" s="55">
        <v>0</v>
      </c>
      <c r="M28" s="67">
        <v>0.48</v>
      </c>
      <c r="N28" s="67">
        <v>0.48</v>
      </c>
      <c r="O28" s="67">
        <v>0.48</v>
      </c>
      <c r="P28" s="53">
        <v>0.24</v>
      </c>
      <c r="Q28" s="55">
        <v>0</v>
      </c>
      <c r="R28" s="55">
        <v>0</v>
      </c>
      <c r="S28" s="55">
        <v>0</v>
      </c>
      <c r="T28" s="55">
        <v>0</v>
      </c>
      <c r="U28" s="70">
        <v>2.4</v>
      </c>
    </row>
    <row r="29" spans="1:21" ht="26.4" customHeight="1">
      <c r="A29" s="53">
        <v>4</v>
      </c>
      <c r="B29" s="179" t="s">
        <v>60</v>
      </c>
      <c r="C29" s="179"/>
      <c r="D29" s="179"/>
      <c r="E29" s="53"/>
      <c r="F29" s="55"/>
      <c r="G29" s="60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</row>
    <row r="30" spans="1:21" ht="39" customHeight="1">
      <c r="A30" s="179"/>
      <c r="B30" s="170" t="s">
        <v>135</v>
      </c>
      <c r="C30" s="171" t="s">
        <v>136</v>
      </c>
      <c r="D30" s="172" t="s">
        <v>156</v>
      </c>
      <c r="E30" s="181" t="s">
        <v>177</v>
      </c>
      <c r="F30" s="64" t="s">
        <v>123</v>
      </c>
      <c r="G30" s="60">
        <v>25</v>
      </c>
      <c r="H30" s="55">
        <v>0</v>
      </c>
      <c r="I30" s="55">
        <v>0</v>
      </c>
      <c r="J30" s="55">
        <v>0</v>
      </c>
      <c r="K30" s="55">
        <v>3</v>
      </c>
      <c r="L30" s="55">
        <v>4</v>
      </c>
      <c r="M30" s="55">
        <v>4</v>
      </c>
      <c r="N30" s="55">
        <v>4</v>
      </c>
      <c r="O30" s="55">
        <v>3</v>
      </c>
      <c r="P30" s="55">
        <v>4</v>
      </c>
      <c r="Q30" s="55">
        <v>3</v>
      </c>
      <c r="R30" s="55">
        <v>0</v>
      </c>
      <c r="S30" s="55">
        <v>0</v>
      </c>
      <c r="T30" s="55">
        <v>0</v>
      </c>
      <c r="U30" s="55">
        <v>25</v>
      </c>
    </row>
    <row r="31" spans="1:21" ht="34.799999999999997" customHeight="1">
      <c r="A31" s="179"/>
      <c r="B31" s="173"/>
      <c r="C31" s="174"/>
      <c r="D31" s="175"/>
      <c r="E31" s="181"/>
      <c r="F31" s="65"/>
      <c r="G31" s="61">
        <v>10</v>
      </c>
      <c r="H31" s="55">
        <v>0</v>
      </c>
      <c r="I31" s="55">
        <v>0</v>
      </c>
      <c r="J31" s="55">
        <v>0</v>
      </c>
      <c r="K31" s="58">
        <v>1.2</v>
      </c>
      <c r="L31" s="58">
        <v>1.6</v>
      </c>
      <c r="M31" s="58">
        <v>1.6</v>
      </c>
      <c r="N31" s="58">
        <v>1.6</v>
      </c>
      <c r="O31" s="58">
        <v>1.2</v>
      </c>
      <c r="P31" s="58">
        <v>1.6</v>
      </c>
      <c r="Q31" s="58">
        <v>1.2</v>
      </c>
      <c r="R31" s="55">
        <v>0</v>
      </c>
      <c r="S31" s="55">
        <v>0</v>
      </c>
      <c r="T31" s="55">
        <v>0</v>
      </c>
      <c r="U31" s="58">
        <v>10</v>
      </c>
    </row>
    <row r="32" spans="1:21" ht="42.6" customHeight="1">
      <c r="A32" s="179"/>
      <c r="B32" s="173"/>
      <c r="C32" s="174"/>
      <c r="D32" s="175"/>
      <c r="E32" s="181" t="s">
        <v>178</v>
      </c>
      <c r="G32" s="60">
        <v>14</v>
      </c>
      <c r="H32" s="55">
        <v>0</v>
      </c>
      <c r="I32" s="55">
        <v>0</v>
      </c>
      <c r="J32" s="55">
        <v>0</v>
      </c>
      <c r="K32" s="53">
        <v>2</v>
      </c>
      <c r="L32" s="53">
        <v>2</v>
      </c>
      <c r="M32" s="53">
        <v>2</v>
      </c>
      <c r="N32" s="53">
        <v>2</v>
      </c>
      <c r="O32" s="53">
        <v>2</v>
      </c>
      <c r="P32" s="53">
        <v>2</v>
      </c>
      <c r="Q32" s="53">
        <v>2</v>
      </c>
      <c r="R32" s="55">
        <v>0</v>
      </c>
      <c r="S32" s="55">
        <v>0</v>
      </c>
      <c r="T32" s="55">
        <v>0</v>
      </c>
      <c r="U32" s="53">
        <v>14</v>
      </c>
    </row>
    <row r="33" spans="1:21" ht="42.6" customHeight="1">
      <c r="A33" s="179"/>
      <c r="B33" s="176"/>
      <c r="C33" s="177"/>
      <c r="D33" s="178"/>
      <c r="E33" s="181"/>
      <c r="G33" s="61">
        <v>5.6</v>
      </c>
      <c r="H33" s="55">
        <v>0</v>
      </c>
      <c r="I33" s="55">
        <v>0</v>
      </c>
      <c r="J33" s="55">
        <v>0</v>
      </c>
      <c r="K33" s="53">
        <v>0.8</v>
      </c>
      <c r="L33" s="67">
        <v>0.8</v>
      </c>
      <c r="M33" s="67">
        <v>0.8</v>
      </c>
      <c r="N33" s="67">
        <v>0.8</v>
      </c>
      <c r="O33" s="53">
        <v>0.8</v>
      </c>
      <c r="P33" s="67">
        <v>0.8</v>
      </c>
      <c r="Q33" s="67">
        <v>0.8</v>
      </c>
      <c r="R33" s="55">
        <v>0</v>
      </c>
      <c r="S33" s="55">
        <v>0</v>
      </c>
      <c r="T33" s="55">
        <v>0</v>
      </c>
      <c r="U33" s="53">
        <v>5.6</v>
      </c>
    </row>
    <row r="34" spans="1:21" ht="37.799999999999997" customHeight="1">
      <c r="A34" s="53">
        <v>5</v>
      </c>
      <c r="B34" s="191" t="s">
        <v>51</v>
      </c>
      <c r="C34" s="193"/>
      <c r="D34" s="192"/>
      <c r="E34" s="55"/>
      <c r="F34" s="55"/>
      <c r="G34" s="60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spans="1:21" ht="49.2" customHeight="1">
      <c r="A35" s="53"/>
      <c r="B35" s="191" t="s">
        <v>111</v>
      </c>
      <c r="C35" s="193"/>
      <c r="D35" s="192"/>
      <c r="E35" s="54"/>
      <c r="F35" s="54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</row>
    <row r="36" spans="1:21" ht="40.799999999999997" customHeight="1">
      <c r="A36" s="194"/>
      <c r="B36" s="198" t="s">
        <v>109</v>
      </c>
      <c r="C36" s="198" t="s">
        <v>55</v>
      </c>
      <c r="D36" s="198" t="s">
        <v>56</v>
      </c>
      <c r="E36" s="181" t="s">
        <v>177</v>
      </c>
      <c r="F36" s="55" t="s">
        <v>123</v>
      </c>
      <c r="G36" s="55">
        <v>1000</v>
      </c>
      <c r="H36" s="170" t="s">
        <v>179</v>
      </c>
      <c r="I36" s="171"/>
      <c r="J36" s="171"/>
      <c r="K36" s="171"/>
      <c r="L36" s="171"/>
      <c r="M36" s="171"/>
      <c r="N36" s="171"/>
      <c r="O36" s="171"/>
      <c r="P36" s="171"/>
      <c r="Q36" s="172"/>
      <c r="R36" s="55"/>
      <c r="S36" s="55">
        <v>500</v>
      </c>
      <c r="T36" s="55">
        <v>500</v>
      </c>
      <c r="U36" s="55">
        <v>1000</v>
      </c>
    </row>
    <row r="37" spans="1:21" ht="43.2" customHeight="1">
      <c r="A37" s="196"/>
      <c r="B37" s="199"/>
      <c r="C37" s="199"/>
      <c r="D37" s="199"/>
      <c r="E37" s="181"/>
      <c r="F37" s="55"/>
      <c r="G37" s="58">
        <v>10</v>
      </c>
      <c r="H37" s="176"/>
      <c r="I37" s="177"/>
      <c r="J37" s="177"/>
      <c r="K37" s="177"/>
      <c r="L37" s="177"/>
      <c r="M37" s="177"/>
      <c r="N37" s="177"/>
      <c r="O37" s="177"/>
      <c r="P37" s="177"/>
      <c r="Q37" s="178"/>
      <c r="R37" s="58"/>
      <c r="S37" s="58">
        <v>5</v>
      </c>
      <c r="T37" s="58">
        <v>5</v>
      </c>
      <c r="U37" s="58">
        <v>10</v>
      </c>
    </row>
    <row r="38" spans="1:21" ht="37.799999999999997" customHeight="1">
      <c r="A38" s="196"/>
      <c r="B38" s="199"/>
      <c r="C38" s="199"/>
      <c r="D38" s="199"/>
      <c r="E38" s="181" t="s">
        <v>178</v>
      </c>
      <c r="F38" s="55"/>
      <c r="G38" s="54">
        <v>400</v>
      </c>
      <c r="H38" s="170" t="s">
        <v>179</v>
      </c>
      <c r="I38" s="171"/>
      <c r="J38" s="171"/>
      <c r="K38" s="171"/>
      <c r="L38" s="171"/>
      <c r="M38" s="171"/>
      <c r="N38" s="171"/>
      <c r="O38" s="171"/>
      <c r="P38" s="171"/>
      <c r="Q38" s="172"/>
      <c r="R38" s="55"/>
      <c r="S38" s="55">
        <v>200</v>
      </c>
      <c r="T38" s="55">
        <v>200</v>
      </c>
      <c r="U38" s="55">
        <v>400</v>
      </c>
    </row>
    <row r="39" spans="1:21" ht="42" customHeight="1">
      <c r="A39" s="195"/>
      <c r="B39" s="200"/>
      <c r="C39" s="200"/>
      <c r="D39" s="200"/>
      <c r="E39" s="181"/>
      <c r="F39" s="55"/>
      <c r="G39" s="58">
        <v>4</v>
      </c>
      <c r="H39" s="176"/>
      <c r="I39" s="177"/>
      <c r="J39" s="177"/>
      <c r="K39" s="177"/>
      <c r="L39" s="177"/>
      <c r="M39" s="177"/>
      <c r="N39" s="177"/>
      <c r="O39" s="177"/>
      <c r="P39" s="177"/>
      <c r="Q39" s="178"/>
      <c r="R39" s="67"/>
      <c r="S39" s="67">
        <v>2</v>
      </c>
      <c r="T39" s="67">
        <v>2</v>
      </c>
      <c r="U39" s="67">
        <v>4</v>
      </c>
    </row>
    <row r="40" spans="1:21" ht="32.4" customHeight="1">
      <c r="A40" s="53">
        <v>6</v>
      </c>
      <c r="B40" s="197" t="s">
        <v>94</v>
      </c>
      <c r="C40" s="197"/>
      <c r="D40" s="54"/>
      <c r="E40" s="54"/>
      <c r="F40" s="55"/>
      <c r="G40" s="62"/>
      <c r="H40" s="186"/>
      <c r="I40" s="187"/>
      <c r="J40" s="187"/>
      <c r="K40" s="187"/>
      <c r="L40" s="187"/>
      <c r="M40" s="187"/>
      <c r="N40" s="187"/>
      <c r="O40" s="187"/>
      <c r="P40" s="187"/>
      <c r="Q40" s="188"/>
      <c r="R40" s="55"/>
      <c r="S40" s="55"/>
      <c r="T40" s="55"/>
      <c r="U40" s="55"/>
    </row>
    <row r="41" spans="1:21" ht="70.8" customHeight="1">
      <c r="A41" s="194"/>
      <c r="B41" s="170" t="s">
        <v>96</v>
      </c>
      <c r="C41" s="172"/>
      <c r="D41" s="53"/>
      <c r="E41" s="66" t="s">
        <v>177</v>
      </c>
      <c r="F41" s="55"/>
      <c r="G41" s="61">
        <v>8.6</v>
      </c>
      <c r="H41" s="182" t="s">
        <v>166</v>
      </c>
      <c r="I41" s="182"/>
      <c r="J41" s="182"/>
      <c r="K41" s="182"/>
      <c r="L41" s="182"/>
      <c r="M41" s="182"/>
      <c r="N41" s="182"/>
      <c r="O41" s="182"/>
      <c r="P41" s="182"/>
      <c r="Q41" s="182"/>
      <c r="R41" s="55">
        <v>0</v>
      </c>
      <c r="S41" s="55">
        <v>0</v>
      </c>
      <c r="T41" s="55">
        <v>0</v>
      </c>
      <c r="U41" s="55">
        <v>8.6</v>
      </c>
    </row>
    <row r="42" spans="1:21" ht="85.2" customHeight="1">
      <c r="A42" s="195"/>
      <c r="B42" s="176"/>
      <c r="C42" s="178"/>
      <c r="D42" s="53"/>
      <c r="E42" s="66" t="s">
        <v>178</v>
      </c>
      <c r="F42" s="55"/>
      <c r="G42" s="61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>
        <v>0</v>
      </c>
      <c r="S42" s="55">
        <v>0</v>
      </c>
      <c r="T42" s="55">
        <v>0</v>
      </c>
      <c r="U42" s="53">
        <v>0.82</v>
      </c>
    </row>
    <row r="43" spans="1:21" ht="57.6" customHeight="1">
      <c r="A43" s="194"/>
      <c r="B43" s="170" t="s">
        <v>95</v>
      </c>
      <c r="C43" s="172"/>
      <c r="D43" s="53"/>
      <c r="E43" s="66" t="s">
        <v>177</v>
      </c>
      <c r="F43" s="55"/>
      <c r="G43" s="61">
        <v>15</v>
      </c>
      <c r="H43" s="182" t="s">
        <v>166</v>
      </c>
      <c r="I43" s="182"/>
      <c r="J43" s="182"/>
      <c r="K43" s="182"/>
      <c r="L43" s="182"/>
      <c r="M43" s="182"/>
      <c r="N43" s="182"/>
      <c r="O43" s="182"/>
      <c r="P43" s="182"/>
      <c r="Q43" s="182"/>
      <c r="R43" s="55">
        <v>0</v>
      </c>
      <c r="S43" s="55">
        <v>0</v>
      </c>
      <c r="T43" s="55">
        <v>0</v>
      </c>
      <c r="U43" s="58">
        <v>15</v>
      </c>
    </row>
    <row r="44" spans="1:21" ht="57.6" customHeight="1">
      <c r="A44" s="195"/>
      <c r="B44" s="176"/>
      <c r="C44" s="178"/>
      <c r="D44" s="53"/>
      <c r="E44" s="66" t="s">
        <v>178</v>
      </c>
      <c r="F44" s="55"/>
      <c r="G44" s="61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>
        <v>0</v>
      </c>
      <c r="S44" s="55">
        <v>0</v>
      </c>
      <c r="T44" s="55">
        <v>0</v>
      </c>
      <c r="U44" s="67">
        <v>1</v>
      </c>
    </row>
    <row r="45" spans="1:21" ht="38.4" customHeight="1">
      <c r="A45" s="53"/>
      <c r="B45" s="51" t="s">
        <v>32</v>
      </c>
      <c r="C45" s="142" t="s">
        <v>178</v>
      </c>
      <c r="D45" s="144"/>
      <c r="E45" s="143"/>
      <c r="F45" s="52"/>
      <c r="G45" s="39"/>
      <c r="H45" s="68">
        <f t="shared" ref="H45:Q45" si="0">H33+H28+H24+H20</f>
        <v>0</v>
      </c>
      <c r="I45" s="68">
        <f t="shared" si="0"/>
        <v>1.84</v>
      </c>
      <c r="J45" s="68">
        <f t="shared" si="0"/>
        <v>1.84</v>
      </c>
      <c r="K45" s="68">
        <f t="shared" si="0"/>
        <v>2.64</v>
      </c>
      <c r="L45" s="68">
        <f t="shared" si="0"/>
        <v>0.8</v>
      </c>
      <c r="M45" s="68">
        <f t="shared" si="0"/>
        <v>4.4800000000000004</v>
      </c>
      <c r="N45" s="68">
        <f t="shared" si="0"/>
        <v>4.4800000000000004</v>
      </c>
      <c r="O45" s="68">
        <f t="shared" si="0"/>
        <v>4.4800000000000004</v>
      </c>
      <c r="P45" s="68">
        <f t="shared" si="0"/>
        <v>2.64</v>
      </c>
      <c r="Q45" s="68">
        <f t="shared" si="0"/>
        <v>0.8</v>
      </c>
      <c r="R45" s="68">
        <v>32</v>
      </c>
      <c r="S45" s="68">
        <v>2</v>
      </c>
      <c r="T45" s="68">
        <v>2</v>
      </c>
      <c r="U45" s="68">
        <v>61.82</v>
      </c>
    </row>
    <row r="46" spans="1:21" ht="33.6" customHeight="1"/>
    <row r="47" spans="1:21" ht="19.8" customHeight="1">
      <c r="M47" s="149" t="s">
        <v>121</v>
      </c>
      <c r="N47" s="149"/>
      <c r="O47" s="149"/>
      <c r="P47" s="149"/>
      <c r="Q47" s="149"/>
      <c r="R47" s="149"/>
      <c r="S47" s="149"/>
      <c r="T47" s="149"/>
      <c r="U47" s="149"/>
    </row>
    <row r="48" spans="1:21" ht="22.8" customHeight="1">
      <c r="D48" s="160"/>
      <c r="E48" s="160"/>
      <c r="F48" s="160"/>
      <c r="G48" s="160"/>
      <c r="M48" s="149" t="s">
        <v>66</v>
      </c>
      <c r="N48" s="149"/>
      <c r="O48" s="149"/>
      <c r="P48" s="149"/>
      <c r="Q48" s="149"/>
      <c r="R48" s="149"/>
      <c r="S48" s="149"/>
      <c r="T48" s="149"/>
      <c r="U48" s="149"/>
    </row>
  </sheetData>
  <mergeCells count="93">
    <mergeCell ref="A1:D1"/>
    <mergeCell ref="E1:M1"/>
    <mergeCell ref="N1:U1"/>
    <mergeCell ref="A4:A5"/>
    <mergeCell ref="B4:B5"/>
    <mergeCell ref="C4:C5"/>
    <mergeCell ref="D4:D5"/>
    <mergeCell ref="F4:F5"/>
    <mergeCell ref="K4:K5"/>
    <mergeCell ref="L4:L5"/>
    <mergeCell ref="M4:M5"/>
    <mergeCell ref="N4:N5"/>
    <mergeCell ref="O4:O5"/>
    <mergeCell ref="P4:P5"/>
    <mergeCell ref="H4:H5"/>
    <mergeCell ref="I4:I5"/>
    <mergeCell ref="A7:A10"/>
    <mergeCell ref="B7:B10"/>
    <mergeCell ref="C7:C10"/>
    <mergeCell ref="D7:D10"/>
    <mergeCell ref="H7:Q7"/>
    <mergeCell ref="H8:Q8"/>
    <mergeCell ref="J4:J5"/>
    <mergeCell ref="A30:A31"/>
    <mergeCell ref="A32:A33"/>
    <mergeCell ref="A21:A24"/>
    <mergeCell ref="B17:B20"/>
    <mergeCell ref="C17:C20"/>
    <mergeCell ref="A17:A20"/>
    <mergeCell ref="H11:Q11"/>
    <mergeCell ref="B25:B28"/>
    <mergeCell ref="C25:C28"/>
    <mergeCell ref="D25:D28"/>
    <mergeCell ref="A25:A28"/>
    <mergeCell ref="E25:E26"/>
    <mergeCell ref="E27:E28"/>
    <mergeCell ref="D21:D24"/>
    <mergeCell ref="C21:C24"/>
    <mergeCell ref="D48:G48"/>
    <mergeCell ref="R4:R5"/>
    <mergeCell ref="S4:S5"/>
    <mergeCell ref="H14:Q14"/>
    <mergeCell ref="H15:Q15"/>
    <mergeCell ref="E17:E18"/>
    <mergeCell ref="E19:E20"/>
    <mergeCell ref="M47:U47"/>
    <mergeCell ref="M48:U48"/>
    <mergeCell ref="H41:Q41"/>
    <mergeCell ref="H43:Q43"/>
    <mergeCell ref="H40:Q40"/>
    <mergeCell ref="B29:D29"/>
    <mergeCell ref="D17:D20"/>
    <mergeCell ref="B11:D11"/>
    <mergeCell ref="Q4:Q5"/>
    <mergeCell ref="U4:U5"/>
    <mergeCell ref="A2:U2"/>
    <mergeCell ref="A3:U3"/>
    <mergeCell ref="H12:Q12"/>
    <mergeCell ref="H13:Q13"/>
    <mergeCell ref="B12:B15"/>
    <mergeCell ref="C12:C15"/>
    <mergeCell ref="D12:D15"/>
    <mergeCell ref="E12:E13"/>
    <mergeCell ref="E14:E15"/>
    <mergeCell ref="T4:T5"/>
    <mergeCell ref="E7:E8"/>
    <mergeCell ref="E9:E10"/>
    <mergeCell ref="H9:Q9"/>
    <mergeCell ref="H10:Q10"/>
    <mergeCell ref="B6:C6"/>
    <mergeCell ref="C45:E45"/>
    <mergeCell ref="E30:E31"/>
    <mergeCell ref="E32:E33"/>
    <mergeCell ref="D30:D33"/>
    <mergeCell ref="C30:C33"/>
    <mergeCell ref="B40:C40"/>
    <mergeCell ref="B41:C42"/>
    <mergeCell ref="B43:C44"/>
    <mergeCell ref="B35:D35"/>
    <mergeCell ref="B36:B39"/>
    <mergeCell ref="B34:D34"/>
    <mergeCell ref="C36:C39"/>
    <mergeCell ref="D36:D39"/>
    <mergeCell ref="B21:B24"/>
    <mergeCell ref="B16:E16"/>
    <mergeCell ref="A43:A44"/>
    <mergeCell ref="H38:Q39"/>
    <mergeCell ref="E36:E37"/>
    <mergeCell ref="E38:E39"/>
    <mergeCell ref="B30:B33"/>
    <mergeCell ref="A41:A42"/>
    <mergeCell ref="H36:Q37"/>
    <mergeCell ref="A36:A39"/>
  </mergeCells>
  <pageMargins left="0.7" right="0.7" top="0.75" bottom="0.75" header="0.3" footer="0.3"/>
  <pageSetup paperSize="9" scale="75" orientation="landscape" verticalDpi="0" r:id="rId1"/>
  <rowBreaks count="3" manualBreakCount="3">
    <brk id="15" max="16383" man="1"/>
    <brk id="28" max="16383" man="1"/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view="pageBreakPreview" zoomScale="60" workbookViewId="0">
      <selection activeCell="G10" sqref="G10"/>
    </sheetView>
  </sheetViews>
  <sheetFormatPr defaultColWidth="13.88671875" defaultRowHeight="22.8"/>
  <cols>
    <col min="1" max="1" width="6.77734375" style="74" customWidth="1"/>
    <col min="2" max="2" width="19.33203125" style="74" customWidth="1"/>
    <col min="3" max="3" width="22.6640625" style="74" customWidth="1"/>
    <col min="4" max="4" width="17.88671875" style="74" customWidth="1"/>
    <col min="5" max="5" width="6.21875" style="74" customWidth="1"/>
    <col min="6" max="6" width="6.44140625" style="74" customWidth="1"/>
    <col min="7" max="7" width="8.6640625" style="74" customWidth="1"/>
    <col min="8" max="8" width="5.88671875" style="74" customWidth="1"/>
    <col min="9" max="9" width="9.33203125" style="74" customWidth="1"/>
    <col min="10" max="10" width="5.6640625" style="74" customWidth="1"/>
    <col min="11" max="11" width="6.6640625" style="74" customWidth="1"/>
    <col min="12" max="16384" width="13.88671875" style="74"/>
  </cols>
  <sheetData>
    <row r="1" spans="1:12" ht="36" customHeight="1">
      <c r="A1" s="145" t="s">
        <v>120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76"/>
    </row>
    <row r="2" spans="1:12" ht="44.4" customHeight="1">
      <c r="A2" s="129" t="s">
        <v>192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73"/>
    </row>
    <row r="3" spans="1:12" ht="16.8" customHeight="1">
      <c r="A3" s="129" t="s">
        <v>185</v>
      </c>
      <c r="B3" s="129"/>
      <c r="C3" s="129"/>
      <c r="D3" s="129"/>
      <c r="E3" s="129" t="s">
        <v>186</v>
      </c>
      <c r="F3" s="129"/>
      <c r="G3" s="129"/>
      <c r="H3" s="142"/>
      <c r="I3" s="144"/>
      <c r="J3" s="144"/>
      <c r="K3" s="143"/>
    </row>
    <row r="4" spans="1:12" ht="19.8" customHeight="1">
      <c r="A4" s="129" t="s">
        <v>187</v>
      </c>
      <c r="B4" s="129"/>
      <c r="C4" s="129"/>
      <c r="D4" s="129"/>
      <c r="E4" s="129" t="s">
        <v>188</v>
      </c>
      <c r="F4" s="129"/>
      <c r="G4" s="129"/>
      <c r="H4" s="214" t="s">
        <v>191</v>
      </c>
      <c r="I4" s="215"/>
      <c r="J4" s="215"/>
      <c r="K4" s="216"/>
    </row>
    <row r="5" spans="1:12" ht="90.6" customHeight="1">
      <c r="A5" s="207" t="s">
        <v>0</v>
      </c>
      <c r="B5" s="207" t="s">
        <v>1</v>
      </c>
      <c r="C5" s="207" t="s">
        <v>2</v>
      </c>
      <c r="D5" s="207" t="s">
        <v>3</v>
      </c>
      <c r="E5" s="179" t="s">
        <v>117</v>
      </c>
      <c r="F5" s="207" t="s">
        <v>184</v>
      </c>
      <c r="G5" s="207"/>
      <c r="H5" s="207" t="s">
        <v>193</v>
      </c>
      <c r="I5" s="207"/>
      <c r="J5" s="207" t="s">
        <v>194</v>
      </c>
      <c r="K5" s="207"/>
    </row>
    <row r="6" spans="1:12" ht="30" customHeight="1">
      <c r="A6" s="207"/>
      <c r="B6" s="207"/>
      <c r="C6" s="207"/>
      <c r="D6" s="207"/>
      <c r="E6" s="179"/>
      <c r="F6" s="79" t="s">
        <v>33</v>
      </c>
      <c r="G6" s="79" t="s">
        <v>124</v>
      </c>
      <c r="H6" s="79" t="s">
        <v>190</v>
      </c>
      <c r="I6" s="79" t="s">
        <v>124</v>
      </c>
      <c r="J6" s="79" t="s">
        <v>190</v>
      </c>
      <c r="K6" s="79" t="s">
        <v>124</v>
      </c>
    </row>
    <row r="7" spans="1:12" ht="21.6" customHeight="1">
      <c r="A7" s="79">
        <v>1</v>
      </c>
      <c r="B7" s="207" t="s">
        <v>5</v>
      </c>
      <c r="C7" s="207"/>
      <c r="D7" s="79"/>
      <c r="E7" s="78"/>
      <c r="F7" s="79"/>
      <c r="G7" s="78"/>
      <c r="H7" s="78"/>
      <c r="I7" s="78"/>
      <c r="J7" s="78"/>
      <c r="K7" s="78"/>
    </row>
    <row r="8" spans="1:12" ht="37.200000000000003" customHeight="1">
      <c r="A8" s="79"/>
      <c r="B8" s="77" t="s">
        <v>157</v>
      </c>
      <c r="C8" s="77" t="s">
        <v>6</v>
      </c>
      <c r="D8" s="77" t="s">
        <v>76</v>
      </c>
      <c r="E8" s="78" t="s">
        <v>122</v>
      </c>
      <c r="F8" s="60">
        <v>100</v>
      </c>
      <c r="G8" s="61">
        <v>25</v>
      </c>
      <c r="H8" s="60">
        <v>100</v>
      </c>
      <c r="I8" s="61">
        <v>25</v>
      </c>
      <c r="J8" s="181" t="s">
        <v>189</v>
      </c>
      <c r="K8" s="181"/>
    </row>
    <row r="9" spans="1:12" ht="28.8" customHeight="1">
      <c r="A9" s="79">
        <v>2</v>
      </c>
      <c r="B9" s="207" t="s">
        <v>4</v>
      </c>
      <c r="C9" s="207"/>
      <c r="D9" s="207"/>
      <c r="E9" s="78"/>
      <c r="F9" s="78"/>
      <c r="G9" s="78"/>
      <c r="H9" s="78"/>
      <c r="I9" s="78"/>
      <c r="J9" s="78"/>
      <c r="K9" s="78"/>
    </row>
    <row r="10" spans="1:12" ht="70.2" customHeight="1">
      <c r="A10" s="79"/>
      <c r="B10" s="77" t="s">
        <v>132</v>
      </c>
      <c r="C10" s="77" t="s">
        <v>130</v>
      </c>
      <c r="D10" s="77" t="s">
        <v>131</v>
      </c>
      <c r="E10" s="78" t="s">
        <v>122</v>
      </c>
      <c r="F10" s="60">
        <v>20</v>
      </c>
      <c r="G10" s="61">
        <v>7</v>
      </c>
      <c r="H10" s="60">
        <v>20</v>
      </c>
      <c r="I10" s="61">
        <v>7</v>
      </c>
      <c r="J10" s="181" t="s">
        <v>189</v>
      </c>
      <c r="K10" s="181"/>
    </row>
    <row r="11" spans="1:12" ht="25.2" customHeight="1">
      <c r="A11" s="79">
        <v>3</v>
      </c>
      <c r="B11" s="79" t="s">
        <v>7</v>
      </c>
      <c r="C11" s="79"/>
      <c r="D11" s="79"/>
      <c r="E11" s="78"/>
      <c r="F11" s="71"/>
      <c r="G11" s="60"/>
      <c r="H11" s="78"/>
      <c r="I11" s="78"/>
      <c r="J11" s="186"/>
      <c r="K11" s="188"/>
    </row>
    <row r="12" spans="1:12" ht="67.2" customHeight="1">
      <c r="A12" s="79" t="s">
        <v>148</v>
      </c>
      <c r="B12" s="77" t="s">
        <v>127</v>
      </c>
      <c r="C12" s="77" t="s">
        <v>128</v>
      </c>
      <c r="D12" s="77" t="s">
        <v>126</v>
      </c>
      <c r="E12" s="78" t="s">
        <v>118</v>
      </c>
      <c r="F12" s="62">
        <v>1</v>
      </c>
      <c r="G12" s="61">
        <v>15</v>
      </c>
      <c r="H12" s="78"/>
      <c r="I12" s="78"/>
      <c r="J12" s="78"/>
      <c r="K12" s="78"/>
    </row>
    <row r="13" spans="1:12" ht="67.8" customHeight="1">
      <c r="A13" s="79" t="s">
        <v>149</v>
      </c>
      <c r="B13" s="77" t="s">
        <v>129</v>
      </c>
      <c r="C13" s="77" t="s">
        <v>9</v>
      </c>
      <c r="D13" s="77" t="s">
        <v>77</v>
      </c>
      <c r="E13" s="78" t="s">
        <v>118</v>
      </c>
      <c r="F13" s="60">
        <v>3</v>
      </c>
      <c r="G13" s="61">
        <v>60</v>
      </c>
      <c r="H13" s="78"/>
      <c r="I13" s="78"/>
      <c r="J13" s="78"/>
      <c r="K13" s="78"/>
    </row>
    <row r="14" spans="1:12" ht="43.2" customHeight="1">
      <c r="A14" s="79">
        <v>4</v>
      </c>
      <c r="B14" s="211" t="s">
        <v>144</v>
      </c>
      <c r="C14" s="213"/>
      <c r="D14" s="212"/>
      <c r="E14" s="78"/>
      <c r="F14" s="60"/>
      <c r="G14" s="61"/>
      <c r="H14" s="78"/>
      <c r="I14" s="78"/>
      <c r="J14" s="78"/>
      <c r="K14" s="78"/>
    </row>
    <row r="15" spans="1:12" ht="148.80000000000001" customHeight="1">
      <c r="A15" s="79" t="s">
        <v>148</v>
      </c>
      <c r="B15" s="77" t="s">
        <v>145</v>
      </c>
      <c r="C15" s="77" t="s">
        <v>146</v>
      </c>
      <c r="D15" s="77" t="s">
        <v>147</v>
      </c>
      <c r="E15" s="78" t="s">
        <v>118</v>
      </c>
      <c r="F15" s="60">
        <v>30</v>
      </c>
      <c r="G15" s="61">
        <v>27</v>
      </c>
      <c r="H15" s="78"/>
      <c r="I15" s="78"/>
      <c r="J15" s="78"/>
      <c r="K15" s="78"/>
    </row>
    <row r="16" spans="1:12" ht="34.200000000000003" customHeight="1">
      <c r="A16" s="75">
        <v>5</v>
      </c>
      <c r="B16" s="211" t="s">
        <v>41</v>
      </c>
      <c r="C16" s="213"/>
      <c r="D16" s="212"/>
      <c r="E16" s="78"/>
      <c r="F16" s="62"/>
      <c r="G16" s="60"/>
      <c r="H16" s="78"/>
      <c r="I16" s="78"/>
      <c r="J16" s="78"/>
      <c r="K16" s="78"/>
    </row>
    <row r="17" spans="1:11" ht="62.4">
      <c r="A17" s="75" t="s">
        <v>148</v>
      </c>
      <c r="B17" s="77" t="s">
        <v>90</v>
      </c>
      <c r="C17" s="77" t="s">
        <v>44</v>
      </c>
      <c r="D17" s="77" t="s">
        <v>47</v>
      </c>
      <c r="E17" s="78" t="s">
        <v>123</v>
      </c>
      <c r="F17" s="60">
        <v>3</v>
      </c>
      <c r="G17" s="61">
        <v>12</v>
      </c>
      <c r="H17" s="78"/>
      <c r="I17" s="78"/>
      <c r="J17" s="78"/>
      <c r="K17" s="78"/>
    </row>
    <row r="18" spans="1:11" ht="156" customHeight="1">
      <c r="A18" s="75" t="s">
        <v>149</v>
      </c>
      <c r="B18" s="77" t="s">
        <v>114</v>
      </c>
      <c r="C18" s="77" t="s">
        <v>45</v>
      </c>
      <c r="D18" s="77" t="s">
        <v>91</v>
      </c>
      <c r="E18" s="78" t="s">
        <v>123</v>
      </c>
      <c r="F18" s="60">
        <v>1000</v>
      </c>
      <c r="G18" s="61">
        <v>8</v>
      </c>
      <c r="H18" s="60">
        <v>1000</v>
      </c>
      <c r="I18" s="61">
        <v>8</v>
      </c>
      <c r="J18" s="181" t="s">
        <v>189</v>
      </c>
      <c r="K18" s="181"/>
    </row>
    <row r="19" spans="1:11" ht="93.6">
      <c r="A19" s="75" t="s">
        <v>150</v>
      </c>
      <c r="B19" s="77" t="s">
        <v>113</v>
      </c>
      <c r="C19" s="77" t="s">
        <v>46</v>
      </c>
      <c r="D19" s="77" t="s">
        <v>159</v>
      </c>
      <c r="E19" s="78" t="s">
        <v>123</v>
      </c>
      <c r="F19" s="60">
        <v>1000</v>
      </c>
      <c r="G19" s="61">
        <v>8</v>
      </c>
      <c r="H19" s="60">
        <v>1000</v>
      </c>
      <c r="I19" s="61">
        <v>8</v>
      </c>
      <c r="J19" s="181" t="s">
        <v>189</v>
      </c>
      <c r="K19" s="181"/>
    </row>
    <row r="20" spans="1:11" ht="177.6" customHeight="1">
      <c r="A20" s="75" t="s">
        <v>152</v>
      </c>
      <c r="B20" s="77" t="s">
        <v>151</v>
      </c>
      <c r="C20" s="77" t="s">
        <v>49</v>
      </c>
      <c r="D20" s="77" t="s">
        <v>50</v>
      </c>
      <c r="E20" s="78" t="s">
        <v>123</v>
      </c>
      <c r="F20" s="60">
        <v>30</v>
      </c>
      <c r="G20" s="61">
        <v>2.4</v>
      </c>
      <c r="H20" s="60">
        <v>30</v>
      </c>
      <c r="I20" s="61">
        <v>2.4</v>
      </c>
      <c r="J20" s="181" t="s">
        <v>189</v>
      </c>
      <c r="K20" s="181"/>
    </row>
    <row r="21" spans="1:11" ht="49.8" customHeight="1">
      <c r="A21" s="75">
        <v>6</v>
      </c>
      <c r="B21" s="211" t="s">
        <v>35</v>
      </c>
      <c r="C21" s="212"/>
      <c r="D21" s="77"/>
      <c r="E21" s="78"/>
      <c r="F21" s="60"/>
      <c r="G21" s="61"/>
      <c r="H21" s="78"/>
      <c r="I21" s="78"/>
      <c r="J21" s="78"/>
      <c r="K21" s="78"/>
    </row>
    <row r="22" spans="1:11" ht="140.4">
      <c r="A22" s="75" t="s">
        <v>148</v>
      </c>
      <c r="B22" s="77" t="s">
        <v>138</v>
      </c>
      <c r="C22" s="77" t="s">
        <v>139</v>
      </c>
      <c r="D22" s="77" t="s">
        <v>140</v>
      </c>
      <c r="E22" s="78" t="s">
        <v>123</v>
      </c>
      <c r="F22" s="60">
        <v>60</v>
      </c>
      <c r="G22" s="61">
        <v>30</v>
      </c>
      <c r="H22" s="78"/>
      <c r="I22" s="78"/>
      <c r="J22" s="78"/>
      <c r="K22" s="78"/>
    </row>
    <row r="23" spans="1:11" ht="124.8">
      <c r="A23" s="75" t="s">
        <v>149</v>
      </c>
      <c r="B23" s="77" t="s">
        <v>143</v>
      </c>
      <c r="C23" s="77" t="s">
        <v>141</v>
      </c>
      <c r="D23" s="77" t="s">
        <v>142</v>
      </c>
      <c r="E23" s="78" t="s">
        <v>123</v>
      </c>
      <c r="F23" s="60">
        <v>200</v>
      </c>
      <c r="G23" s="61">
        <v>16</v>
      </c>
      <c r="H23" s="78"/>
      <c r="I23" s="78"/>
      <c r="J23" s="78"/>
      <c r="K23" s="78"/>
    </row>
    <row r="24" spans="1:11">
      <c r="A24" s="75">
        <v>7</v>
      </c>
      <c r="B24" s="179" t="s">
        <v>60</v>
      </c>
      <c r="C24" s="179"/>
      <c r="D24" s="78"/>
      <c r="E24" s="78"/>
      <c r="F24" s="60"/>
      <c r="G24" s="60"/>
      <c r="H24" s="78"/>
      <c r="I24" s="78"/>
      <c r="J24" s="78"/>
      <c r="K24" s="78"/>
    </row>
    <row r="25" spans="1:11" ht="62.4">
      <c r="A25" s="75" t="s">
        <v>148</v>
      </c>
      <c r="B25" s="77" t="s">
        <v>133</v>
      </c>
      <c r="C25" s="77" t="s">
        <v>134</v>
      </c>
      <c r="D25" s="77" t="s">
        <v>137</v>
      </c>
      <c r="E25" s="78" t="s">
        <v>123</v>
      </c>
      <c r="F25" s="60">
        <v>4</v>
      </c>
      <c r="G25" s="61">
        <v>3</v>
      </c>
      <c r="H25" s="78"/>
      <c r="I25" s="78"/>
      <c r="J25" s="78"/>
      <c r="K25" s="78"/>
    </row>
    <row r="26" spans="1:11" ht="62.4">
      <c r="A26" s="75" t="s">
        <v>149</v>
      </c>
      <c r="B26" s="77" t="s">
        <v>135</v>
      </c>
      <c r="C26" s="77" t="s">
        <v>136</v>
      </c>
      <c r="D26" s="77" t="s">
        <v>156</v>
      </c>
      <c r="E26" s="78" t="s">
        <v>123</v>
      </c>
      <c r="F26" s="60">
        <v>25</v>
      </c>
      <c r="G26" s="61">
        <v>10</v>
      </c>
      <c r="H26" s="78">
        <v>14</v>
      </c>
      <c r="I26" s="58">
        <v>5.6</v>
      </c>
      <c r="J26" s="181" t="s">
        <v>189</v>
      </c>
      <c r="K26" s="181"/>
    </row>
    <row r="27" spans="1:11">
      <c r="A27" s="75">
        <v>8</v>
      </c>
      <c r="B27" s="207" t="s">
        <v>51</v>
      </c>
      <c r="C27" s="207"/>
      <c r="D27" s="207"/>
      <c r="E27" s="78"/>
      <c r="F27" s="60"/>
      <c r="G27" s="60"/>
      <c r="H27" s="78"/>
      <c r="I27" s="78"/>
      <c r="J27" s="78"/>
      <c r="K27" s="78"/>
    </row>
    <row r="28" spans="1:11">
      <c r="A28" s="75" t="s">
        <v>153</v>
      </c>
      <c r="B28" s="207" t="s">
        <v>111</v>
      </c>
      <c r="C28" s="207"/>
      <c r="D28" s="77"/>
      <c r="E28" s="77"/>
      <c r="F28" s="78"/>
      <c r="G28" s="78"/>
      <c r="H28" s="78"/>
      <c r="I28" s="78"/>
      <c r="J28" s="78"/>
      <c r="K28" s="78"/>
    </row>
    <row r="29" spans="1:11" ht="77.400000000000006" customHeight="1">
      <c r="A29" s="75" t="s">
        <v>148</v>
      </c>
      <c r="B29" s="77" t="s">
        <v>109</v>
      </c>
      <c r="C29" s="77" t="s">
        <v>55</v>
      </c>
      <c r="D29" s="77" t="s">
        <v>56</v>
      </c>
      <c r="E29" s="78" t="s">
        <v>123</v>
      </c>
      <c r="F29" s="78">
        <v>1000</v>
      </c>
      <c r="G29" s="58">
        <v>10</v>
      </c>
      <c r="H29" s="78">
        <v>4</v>
      </c>
      <c r="I29" s="58">
        <v>4</v>
      </c>
      <c r="J29" s="181" t="s">
        <v>189</v>
      </c>
      <c r="K29" s="181"/>
    </row>
    <row r="30" spans="1:11" ht="47.4" customHeight="1">
      <c r="A30" s="75" t="s">
        <v>149</v>
      </c>
      <c r="B30" s="77" t="s">
        <v>110</v>
      </c>
      <c r="C30" s="77" t="s">
        <v>57</v>
      </c>
      <c r="D30" s="77" t="s">
        <v>56</v>
      </c>
      <c r="E30" s="78"/>
      <c r="F30" s="77" t="s">
        <v>100</v>
      </c>
      <c r="G30" s="58">
        <v>2</v>
      </c>
      <c r="H30" s="78"/>
      <c r="I30" s="78"/>
      <c r="J30" s="78"/>
      <c r="K30" s="78"/>
    </row>
    <row r="31" spans="1:11">
      <c r="A31" s="75" t="s">
        <v>154</v>
      </c>
      <c r="B31" s="207" t="s">
        <v>112</v>
      </c>
      <c r="C31" s="207"/>
      <c r="D31" s="77"/>
      <c r="E31" s="78"/>
      <c r="F31" s="62"/>
      <c r="G31" s="60"/>
      <c r="H31" s="78"/>
      <c r="I31" s="78"/>
      <c r="J31" s="78"/>
      <c r="K31" s="78"/>
    </row>
    <row r="32" spans="1:11" ht="48" customHeight="1">
      <c r="A32" s="75" t="s">
        <v>148</v>
      </c>
      <c r="B32" s="77" t="s">
        <v>110</v>
      </c>
      <c r="C32" s="77" t="s">
        <v>57</v>
      </c>
      <c r="D32" s="77" t="s">
        <v>56</v>
      </c>
      <c r="E32" s="78" t="s">
        <v>123</v>
      </c>
      <c r="F32" s="62" t="s">
        <v>100</v>
      </c>
      <c r="G32" s="61">
        <v>3</v>
      </c>
      <c r="H32" s="78"/>
      <c r="I32" s="78"/>
      <c r="J32" s="78"/>
      <c r="K32" s="78"/>
    </row>
    <row r="33" spans="1:11" ht="60" customHeight="1">
      <c r="A33" s="75" t="s">
        <v>155</v>
      </c>
      <c r="B33" s="197" t="s">
        <v>115</v>
      </c>
      <c r="C33" s="197"/>
      <c r="D33" s="78"/>
      <c r="E33" s="78"/>
      <c r="F33" s="62"/>
      <c r="G33" s="60"/>
      <c r="H33" s="78"/>
      <c r="I33" s="78"/>
      <c r="J33" s="78"/>
      <c r="K33" s="78"/>
    </row>
    <row r="34" spans="1:11" ht="94.2" customHeight="1">
      <c r="A34" s="75"/>
      <c r="B34" s="72" t="s">
        <v>125</v>
      </c>
      <c r="C34" s="77" t="s">
        <v>59</v>
      </c>
      <c r="D34" s="77" t="s">
        <v>56</v>
      </c>
      <c r="E34" s="78" t="s">
        <v>123</v>
      </c>
      <c r="F34" s="60">
        <v>100</v>
      </c>
      <c r="G34" s="61">
        <v>4</v>
      </c>
      <c r="H34" s="78"/>
      <c r="I34" s="78"/>
      <c r="J34" s="78"/>
      <c r="K34" s="78"/>
    </row>
    <row r="35" spans="1:11">
      <c r="A35" s="75">
        <v>9</v>
      </c>
      <c r="B35" s="197" t="s">
        <v>94</v>
      </c>
      <c r="C35" s="197"/>
      <c r="D35" s="77"/>
      <c r="E35" s="78"/>
      <c r="F35" s="62"/>
      <c r="G35" s="60"/>
      <c r="H35" s="78"/>
      <c r="I35" s="78"/>
      <c r="J35" s="78"/>
      <c r="K35" s="78"/>
    </row>
    <row r="36" spans="1:11" ht="76.8" customHeight="1">
      <c r="A36" s="75"/>
      <c r="B36" s="181" t="s">
        <v>116</v>
      </c>
      <c r="C36" s="181"/>
      <c r="D36" s="75"/>
      <c r="E36" s="78"/>
      <c r="F36" s="62"/>
      <c r="G36" s="61">
        <v>8.6</v>
      </c>
      <c r="H36" s="78"/>
      <c r="I36" s="78"/>
      <c r="J36" s="78"/>
      <c r="K36" s="78"/>
    </row>
    <row r="37" spans="1:11" ht="52.2" customHeight="1">
      <c r="A37" s="75"/>
      <c r="B37" s="181" t="s">
        <v>95</v>
      </c>
      <c r="C37" s="181"/>
      <c r="D37" s="75"/>
      <c r="E37" s="78"/>
      <c r="F37" s="62"/>
      <c r="G37" s="61">
        <v>15</v>
      </c>
      <c r="H37" s="78"/>
      <c r="I37" s="58">
        <v>1</v>
      </c>
      <c r="J37" s="181" t="s">
        <v>189</v>
      </c>
      <c r="K37" s="181"/>
    </row>
    <row r="38" spans="1:11" ht="63" customHeight="1">
      <c r="A38" s="75"/>
      <c r="B38" s="181" t="s">
        <v>96</v>
      </c>
      <c r="C38" s="181"/>
      <c r="D38" s="75"/>
      <c r="E38" s="78"/>
      <c r="F38" s="62"/>
      <c r="G38" s="61">
        <v>4</v>
      </c>
      <c r="H38" s="78"/>
      <c r="I38" s="78">
        <v>0.82</v>
      </c>
      <c r="J38" s="181" t="s">
        <v>189</v>
      </c>
      <c r="K38" s="181"/>
    </row>
    <row r="39" spans="1:11" ht="28.8" customHeight="1">
      <c r="A39" s="75"/>
      <c r="B39" s="189" t="s">
        <v>158</v>
      </c>
      <c r="C39" s="190"/>
      <c r="D39" s="75"/>
      <c r="E39" s="78"/>
      <c r="F39" s="62"/>
      <c r="G39" s="61">
        <v>30</v>
      </c>
      <c r="H39" s="78"/>
      <c r="I39" s="78"/>
      <c r="J39" s="182"/>
      <c r="K39" s="182"/>
    </row>
    <row r="40" spans="1:11">
      <c r="A40" s="75"/>
      <c r="B40" s="79" t="s">
        <v>32</v>
      </c>
      <c r="C40" s="78"/>
      <c r="D40" s="78"/>
      <c r="E40" s="78"/>
      <c r="F40" s="71"/>
      <c r="G40" s="70">
        <f>SUM(G8:G39)</f>
        <v>300</v>
      </c>
      <c r="H40" s="78"/>
      <c r="I40" s="67">
        <f>SUM(I8:I39)</f>
        <v>61.82</v>
      </c>
      <c r="J40" s="186"/>
      <c r="K40" s="188"/>
    </row>
    <row r="42" spans="1:11">
      <c r="G42" s="180" t="s">
        <v>121</v>
      </c>
      <c r="H42" s="180"/>
      <c r="I42" s="180"/>
      <c r="J42" s="180"/>
      <c r="K42" s="180"/>
    </row>
    <row r="43" spans="1:11">
      <c r="G43" s="180" t="s">
        <v>66</v>
      </c>
      <c r="H43" s="180"/>
      <c r="I43" s="180"/>
      <c r="J43" s="180"/>
      <c r="K43" s="180"/>
    </row>
  </sheetData>
  <mergeCells count="45">
    <mergeCell ref="A1:K1"/>
    <mergeCell ref="A2:K2"/>
    <mergeCell ref="A3:D3"/>
    <mergeCell ref="E3:G3"/>
    <mergeCell ref="A4:D4"/>
    <mergeCell ref="E4:G4"/>
    <mergeCell ref="H3:K3"/>
    <mergeCell ref="H4:K4"/>
    <mergeCell ref="A5:A6"/>
    <mergeCell ref="B5:B6"/>
    <mergeCell ref="C5:C6"/>
    <mergeCell ref="D5:D6"/>
    <mergeCell ref="E5:E6"/>
    <mergeCell ref="B31:C31"/>
    <mergeCell ref="B33:C33"/>
    <mergeCell ref="J20:K20"/>
    <mergeCell ref="B24:C24"/>
    <mergeCell ref="H5:I5"/>
    <mergeCell ref="J5:K5"/>
    <mergeCell ref="B7:C7"/>
    <mergeCell ref="J8:K8"/>
    <mergeCell ref="B9:D9"/>
    <mergeCell ref="J10:K10"/>
    <mergeCell ref="F5:G5"/>
    <mergeCell ref="J11:K11"/>
    <mergeCell ref="B14:D14"/>
    <mergeCell ref="B16:D16"/>
    <mergeCell ref="J18:K18"/>
    <mergeCell ref="J19:K19"/>
    <mergeCell ref="G42:K42"/>
    <mergeCell ref="G43:K43"/>
    <mergeCell ref="B21:C21"/>
    <mergeCell ref="J39:K39"/>
    <mergeCell ref="J40:K40"/>
    <mergeCell ref="B39:C39"/>
    <mergeCell ref="B38:C38"/>
    <mergeCell ref="J38:K38"/>
    <mergeCell ref="B35:C35"/>
    <mergeCell ref="B36:C36"/>
    <mergeCell ref="B37:C37"/>
    <mergeCell ref="J37:K37"/>
    <mergeCell ref="J26:K26"/>
    <mergeCell ref="B27:D27"/>
    <mergeCell ref="B28:C28"/>
    <mergeCell ref="J29:K29"/>
  </mergeCells>
  <pageMargins left="0.25" right="0.31" top="0.75" bottom="0.75" header="0.31" footer="0.3"/>
  <pageSetup paperSize="9" scale="85" orientation="portrait" verticalDpi="0" r:id="rId1"/>
  <rowBreaks count="3" manualBreakCount="3">
    <brk id="15" max="16383" man="1"/>
    <brk id="20" max="16383" man="1"/>
    <brk id="2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>
      <selection activeCell="K11" sqref="K11"/>
    </sheetView>
  </sheetViews>
  <sheetFormatPr defaultRowHeight="13.8"/>
  <cols>
    <col min="1" max="1" width="6.21875" style="33" customWidth="1"/>
    <col min="2" max="3" width="8.88671875" style="33"/>
    <col min="4" max="4" width="11.33203125" style="33" customWidth="1"/>
    <col min="5" max="16384" width="8.88671875" style="33"/>
  </cols>
  <sheetData>
    <row r="1" spans="1:9" ht="36.6" customHeight="1">
      <c r="A1" s="217" t="s">
        <v>172</v>
      </c>
      <c r="B1" s="217"/>
      <c r="C1" s="217"/>
      <c r="D1" s="217"/>
      <c r="E1" s="217"/>
      <c r="F1" s="217"/>
      <c r="G1" s="217"/>
      <c r="H1" s="217"/>
      <c r="I1" s="217"/>
    </row>
    <row r="2" spans="1:9" ht="38.4" customHeight="1">
      <c r="A2" s="223" t="s">
        <v>218</v>
      </c>
      <c r="B2" s="223"/>
      <c r="C2" s="223"/>
      <c r="D2" s="223"/>
      <c r="E2" s="223"/>
      <c r="F2" s="223"/>
      <c r="G2" s="223"/>
      <c r="H2" s="223"/>
      <c r="I2" s="223"/>
    </row>
    <row r="3" spans="1:9" ht="36.6" customHeight="1">
      <c r="A3" s="179" t="s">
        <v>195</v>
      </c>
      <c r="B3" s="179"/>
      <c r="C3" s="179" t="s">
        <v>196</v>
      </c>
      <c r="D3" s="179"/>
      <c r="E3" s="179"/>
      <c r="F3" s="179"/>
      <c r="G3" s="179"/>
      <c r="H3" s="179"/>
      <c r="I3" s="179"/>
    </row>
    <row r="4" spans="1:9" ht="25.2" customHeight="1">
      <c r="A4" s="179" t="s">
        <v>197</v>
      </c>
      <c r="B4" s="179"/>
      <c r="C4" s="179"/>
      <c r="D4" s="179"/>
      <c r="E4" s="179"/>
      <c r="F4" s="179" t="s">
        <v>186</v>
      </c>
      <c r="G4" s="179"/>
      <c r="H4" s="179"/>
      <c r="I4" s="179"/>
    </row>
    <row r="5" spans="1:9" ht="23.4" customHeight="1">
      <c r="A5" s="179" t="s">
        <v>198</v>
      </c>
      <c r="B5" s="179"/>
      <c r="C5" s="179"/>
      <c r="D5" s="179"/>
      <c r="E5" s="179"/>
      <c r="F5" s="183" t="s">
        <v>199</v>
      </c>
      <c r="G5" s="184"/>
      <c r="H5" s="184"/>
      <c r="I5" s="184"/>
    </row>
    <row r="6" spans="1:9" ht="23.4" customHeight="1">
      <c r="A6" s="183" t="s">
        <v>219</v>
      </c>
      <c r="B6" s="184"/>
      <c r="C6" s="184"/>
      <c r="D6" s="184"/>
      <c r="E6" s="185"/>
      <c r="F6" s="224" t="s">
        <v>220</v>
      </c>
      <c r="G6" s="225"/>
      <c r="H6" s="225"/>
      <c r="I6" s="226"/>
    </row>
    <row r="7" spans="1:9" ht="21.6" customHeight="1">
      <c r="A7" s="179" t="s">
        <v>200</v>
      </c>
      <c r="B7" s="179"/>
      <c r="C7" s="179"/>
      <c r="D7" s="179"/>
      <c r="E7" s="179"/>
      <c r="F7" s="183" t="s">
        <v>201</v>
      </c>
      <c r="G7" s="184"/>
      <c r="H7" s="184"/>
      <c r="I7" s="185"/>
    </row>
    <row r="8" spans="1:9" ht="22.2" customHeight="1">
      <c r="A8" s="145" t="s">
        <v>215</v>
      </c>
      <c r="B8" s="145"/>
      <c r="C8" s="145"/>
      <c r="D8" s="145"/>
      <c r="E8" s="145"/>
      <c r="F8" s="145"/>
      <c r="G8" s="145"/>
      <c r="H8" s="145"/>
      <c r="I8" s="145"/>
    </row>
    <row r="9" spans="1:9" ht="32.4" customHeight="1">
      <c r="A9" s="80" t="s">
        <v>0</v>
      </c>
      <c r="B9" s="179" t="s">
        <v>202</v>
      </c>
      <c r="C9" s="179"/>
      <c r="D9" s="179"/>
      <c r="E9" s="183" t="s">
        <v>214</v>
      </c>
      <c r="F9" s="185"/>
      <c r="G9" s="179" t="s">
        <v>216</v>
      </c>
      <c r="H9" s="179"/>
      <c r="I9" s="179"/>
    </row>
    <row r="10" spans="1:9" ht="30.6" customHeight="1">
      <c r="A10" s="82">
        <v>1</v>
      </c>
      <c r="B10" s="181" t="s">
        <v>203</v>
      </c>
      <c r="C10" s="181"/>
      <c r="D10" s="181"/>
      <c r="E10" s="220">
        <v>32</v>
      </c>
      <c r="F10" s="220"/>
      <c r="G10" s="220" t="s">
        <v>217</v>
      </c>
      <c r="H10" s="220"/>
      <c r="I10" s="220"/>
    </row>
    <row r="11" spans="1:9" ht="31.2" customHeight="1">
      <c r="A11" s="82">
        <v>2</v>
      </c>
      <c r="B11" s="181" t="s">
        <v>162</v>
      </c>
      <c r="C11" s="181"/>
      <c r="D11" s="181"/>
      <c r="E11" s="220">
        <v>2</v>
      </c>
      <c r="F11" s="220"/>
      <c r="G11" s="220" t="s">
        <v>217</v>
      </c>
      <c r="H11" s="220"/>
      <c r="I11" s="220"/>
    </row>
    <row r="12" spans="1:9" ht="24" customHeight="1">
      <c r="A12" s="82">
        <v>3</v>
      </c>
      <c r="B12" s="182" t="s">
        <v>204</v>
      </c>
      <c r="C12" s="182"/>
      <c r="D12" s="182"/>
      <c r="E12" s="220">
        <v>2</v>
      </c>
      <c r="F12" s="220"/>
      <c r="G12" s="220" t="s">
        <v>217</v>
      </c>
      <c r="H12" s="220"/>
      <c r="I12" s="220"/>
    </row>
    <row r="13" spans="1:9" ht="24" customHeight="1">
      <c r="A13" s="82">
        <v>4</v>
      </c>
      <c r="B13" s="182" t="s">
        <v>205</v>
      </c>
      <c r="C13" s="182"/>
      <c r="D13" s="182"/>
      <c r="E13" s="220">
        <v>1.84</v>
      </c>
      <c r="F13" s="220"/>
      <c r="G13" s="220" t="s">
        <v>217</v>
      </c>
      <c r="H13" s="220"/>
      <c r="I13" s="220"/>
    </row>
    <row r="14" spans="1:9" ht="22.2" customHeight="1">
      <c r="A14" s="82">
        <v>5</v>
      </c>
      <c r="B14" s="182" t="s">
        <v>206</v>
      </c>
      <c r="C14" s="182"/>
      <c r="D14" s="182"/>
      <c r="E14" s="220">
        <v>1.84</v>
      </c>
      <c r="F14" s="220"/>
      <c r="G14" s="220" t="s">
        <v>217</v>
      </c>
      <c r="H14" s="220"/>
      <c r="I14" s="220"/>
    </row>
    <row r="15" spans="1:9" ht="22.8" customHeight="1">
      <c r="A15" s="82">
        <v>6</v>
      </c>
      <c r="B15" s="182" t="s">
        <v>207</v>
      </c>
      <c r="C15" s="182"/>
      <c r="D15" s="182"/>
      <c r="E15" s="220">
        <v>2.64</v>
      </c>
      <c r="F15" s="220"/>
      <c r="G15" s="220" t="s">
        <v>217</v>
      </c>
      <c r="H15" s="220"/>
      <c r="I15" s="220"/>
    </row>
    <row r="16" spans="1:9" ht="22.8" customHeight="1">
      <c r="A16" s="82">
        <v>7</v>
      </c>
      <c r="B16" s="182" t="s">
        <v>208</v>
      </c>
      <c r="C16" s="182"/>
      <c r="D16" s="182"/>
      <c r="E16" s="220">
        <v>0.8</v>
      </c>
      <c r="F16" s="220"/>
      <c r="G16" s="220" t="s">
        <v>217</v>
      </c>
      <c r="H16" s="220"/>
      <c r="I16" s="220"/>
    </row>
    <row r="17" spans="1:9" ht="21.6" customHeight="1">
      <c r="A17" s="82">
        <v>8</v>
      </c>
      <c r="B17" s="182" t="s">
        <v>209</v>
      </c>
      <c r="C17" s="182"/>
      <c r="D17" s="182"/>
      <c r="E17" s="220">
        <v>4.4800000000000004</v>
      </c>
      <c r="F17" s="220"/>
      <c r="G17" s="220" t="s">
        <v>217</v>
      </c>
      <c r="H17" s="220"/>
      <c r="I17" s="220"/>
    </row>
    <row r="18" spans="1:9" ht="23.4" customHeight="1">
      <c r="A18" s="82">
        <v>9</v>
      </c>
      <c r="B18" s="182" t="s">
        <v>210</v>
      </c>
      <c r="C18" s="182"/>
      <c r="D18" s="182"/>
      <c r="E18" s="220">
        <v>4.4800000000000004</v>
      </c>
      <c r="F18" s="220"/>
      <c r="G18" s="220" t="s">
        <v>217</v>
      </c>
      <c r="H18" s="220"/>
      <c r="I18" s="220"/>
    </row>
    <row r="19" spans="1:9" ht="21" customHeight="1">
      <c r="A19" s="82">
        <v>10</v>
      </c>
      <c r="B19" s="182" t="s">
        <v>211</v>
      </c>
      <c r="C19" s="182"/>
      <c r="D19" s="182"/>
      <c r="E19" s="220">
        <v>4.4800000000000004</v>
      </c>
      <c r="F19" s="220"/>
      <c r="G19" s="220" t="s">
        <v>217</v>
      </c>
      <c r="H19" s="220"/>
      <c r="I19" s="220"/>
    </row>
    <row r="20" spans="1:9" ht="22.2" customHeight="1">
      <c r="A20" s="82">
        <v>11</v>
      </c>
      <c r="B20" s="182" t="s">
        <v>212</v>
      </c>
      <c r="C20" s="182"/>
      <c r="D20" s="182"/>
      <c r="E20" s="220">
        <v>2.64</v>
      </c>
      <c r="F20" s="220"/>
      <c r="G20" s="220" t="s">
        <v>217</v>
      </c>
      <c r="H20" s="220"/>
      <c r="I20" s="220"/>
    </row>
    <row r="21" spans="1:9" ht="22.2" customHeight="1">
      <c r="A21" s="82">
        <v>12</v>
      </c>
      <c r="B21" s="182" t="s">
        <v>213</v>
      </c>
      <c r="C21" s="182"/>
      <c r="D21" s="182"/>
      <c r="E21" s="220">
        <v>0.8</v>
      </c>
      <c r="F21" s="220"/>
      <c r="G21" s="220" t="s">
        <v>217</v>
      </c>
      <c r="H21" s="220"/>
      <c r="I21" s="220"/>
    </row>
    <row r="22" spans="1:9" ht="38.4" customHeight="1">
      <c r="A22" s="82">
        <v>13</v>
      </c>
      <c r="B22" s="181" t="s">
        <v>172</v>
      </c>
      <c r="C22" s="181"/>
      <c r="D22" s="181"/>
      <c r="E22" s="220">
        <v>1.82</v>
      </c>
      <c r="F22" s="220"/>
      <c r="G22" s="220" t="s">
        <v>217</v>
      </c>
      <c r="H22" s="220"/>
      <c r="I22" s="220"/>
    </row>
    <row r="23" spans="1:9" ht="27" customHeight="1">
      <c r="A23" s="83"/>
      <c r="B23" s="179" t="s">
        <v>32</v>
      </c>
      <c r="C23" s="179"/>
      <c r="D23" s="179"/>
      <c r="E23" s="218">
        <f>SUM(E10:E22)</f>
        <v>61.820000000000014</v>
      </c>
      <c r="F23" s="218"/>
      <c r="G23" s="218" t="s">
        <v>217</v>
      </c>
      <c r="H23" s="218"/>
      <c r="I23" s="218"/>
    </row>
    <row r="24" spans="1:9" ht="15.6">
      <c r="A24" s="219"/>
      <c r="B24" s="219"/>
      <c r="C24" s="219"/>
      <c r="D24" s="219"/>
      <c r="E24" s="219"/>
      <c r="F24" s="219"/>
      <c r="G24" s="219"/>
      <c r="H24" s="219"/>
      <c r="I24" s="219"/>
    </row>
    <row r="25" spans="1:9" ht="15.6">
      <c r="A25" s="219"/>
      <c r="B25" s="219"/>
      <c r="C25" s="219"/>
      <c r="D25" s="219"/>
      <c r="E25" s="219"/>
      <c r="F25" s="219"/>
      <c r="G25" s="219"/>
      <c r="H25" s="219"/>
      <c r="I25" s="219"/>
    </row>
    <row r="26" spans="1:9" ht="15.6">
      <c r="A26" s="219"/>
      <c r="B26" s="219"/>
      <c r="C26" s="219"/>
      <c r="D26" s="219"/>
    </row>
    <row r="27" spans="1:9" ht="15.6">
      <c r="A27" s="81"/>
      <c r="B27" s="81"/>
      <c r="C27" s="81"/>
      <c r="D27" s="81"/>
      <c r="E27" s="222"/>
      <c r="F27" s="222"/>
      <c r="G27" s="222"/>
      <c r="H27" s="222"/>
      <c r="I27" s="222"/>
    </row>
    <row r="28" spans="1:9" ht="15.6">
      <c r="A28" s="81"/>
      <c r="B28" s="81"/>
      <c r="C28" s="81"/>
      <c r="D28" s="81"/>
      <c r="E28" s="160" t="s">
        <v>119</v>
      </c>
      <c r="F28" s="160"/>
      <c r="G28" s="160"/>
      <c r="H28" s="160"/>
      <c r="I28" s="160"/>
    </row>
    <row r="29" spans="1:9" ht="15.6">
      <c r="A29" s="81"/>
      <c r="B29" s="81"/>
      <c r="C29" s="81"/>
      <c r="D29" s="81"/>
      <c r="E29" s="221" t="s">
        <v>66</v>
      </c>
      <c r="F29" s="221"/>
      <c r="G29" s="221"/>
      <c r="H29" s="221"/>
      <c r="I29" s="221"/>
    </row>
    <row r="30" spans="1:9" ht="15.6">
      <c r="A30" s="81"/>
      <c r="B30" s="81"/>
      <c r="C30" s="81"/>
      <c r="D30" s="81"/>
      <c r="E30" s="81"/>
      <c r="F30" s="81"/>
      <c r="G30" s="81"/>
      <c r="H30" s="81"/>
      <c r="I30" s="81"/>
    </row>
  </sheetData>
  <mergeCells count="66">
    <mergeCell ref="E9:F9"/>
    <mergeCell ref="E29:I29"/>
    <mergeCell ref="E27:I27"/>
    <mergeCell ref="G15:I15"/>
    <mergeCell ref="G16:I16"/>
    <mergeCell ref="G17:I17"/>
    <mergeCell ref="G18:I18"/>
    <mergeCell ref="G19:I19"/>
    <mergeCell ref="G20:I20"/>
    <mergeCell ref="G9:I9"/>
    <mergeCell ref="G10:I10"/>
    <mergeCell ref="G11:I11"/>
    <mergeCell ref="G12:I12"/>
    <mergeCell ref="G13:I13"/>
    <mergeCell ref="G14:I14"/>
    <mergeCell ref="E17:F17"/>
    <mergeCell ref="E18:F18"/>
    <mergeCell ref="E19:F19"/>
    <mergeCell ref="E20:F20"/>
    <mergeCell ref="E21:F21"/>
    <mergeCell ref="E22:F22"/>
    <mergeCell ref="E10:F10"/>
    <mergeCell ref="E11:F11"/>
    <mergeCell ref="E12:F12"/>
    <mergeCell ref="E13:F13"/>
    <mergeCell ref="E14:F14"/>
    <mergeCell ref="E15:F15"/>
    <mergeCell ref="E16:F16"/>
    <mergeCell ref="E28:I28"/>
    <mergeCell ref="B21:D21"/>
    <mergeCell ref="B22:D22"/>
    <mergeCell ref="B23:D23"/>
    <mergeCell ref="E23:F23"/>
    <mergeCell ref="A24:D24"/>
    <mergeCell ref="E24:I24"/>
    <mergeCell ref="A25:D25"/>
    <mergeCell ref="E25:I25"/>
    <mergeCell ref="A26:D26"/>
    <mergeCell ref="G21:I21"/>
    <mergeCell ref="G22:I22"/>
    <mergeCell ref="G23:I23"/>
    <mergeCell ref="B18:D18"/>
    <mergeCell ref="B19:D19"/>
    <mergeCell ref="B20:D20"/>
    <mergeCell ref="B15:D15"/>
    <mergeCell ref="B16:D16"/>
    <mergeCell ref="B17:D17"/>
    <mergeCell ref="B12:D12"/>
    <mergeCell ref="B13:D13"/>
    <mergeCell ref="B14:D14"/>
    <mergeCell ref="B9:D9"/>
    <mergeCell ref="B10:D10"/>
    <mergeCell ref="B11:D11"/>
    <mergeCell ref="A8:I8"/>
    <mergeCell ref="A1:I1"/>
    <mergeCell ref="A3:B3"/>
    <mergeCell ref="C3:I3"/>
    <mergeCell ref="F4:I4"/>
    <mergeCell ref="A4:E4"/>
    <mergeCell ref="A2:I2"/>
    <mergeCell ref="A6:E6"/>
    <mergeCell ref="F5:I5"/>
    <mergeCell ref="F6:I6"/>
    <mergeCell ref="F7:I7"/>
    <mergeCell ref="A5:E5"/>
    <mergeCell ref="A7:E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Approved Action Plan 14-15</vt:lpstr>
      <vt:lpstr>Approved Action Plan 15-16</vt:lpstr>
      <vt:lpstr>Release of Funds</vt:lpstr>
      <vt:lpstr>PR</vt:lpstr>
      <vt:lpstr>Sheet21</vt:lpstr>
      <vt:lpstr>'Approved Action Plan 14-15'!Print_Area</vt:lpstr>
      <vt:lpstr>'Approved Action Plan 14-15'!Print_Titles</vt:lpstr>
      <vt:lpstr>'Approved Action Plan 15-16'!Print_Titles</vt:lpstr>
      <vt:lpstr>PR!Print_Titles</vt:lpstr>
      <vt:lpstr>'Release of Funds'!Print_Titles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shivani</dc:creator>
  <cp:lastModifiedBy>dhar</cp:lastModifiedBy>
  <cp:lastPrinted>2015-09-12T06:19:41Z</cp:lastPrinted>
  <dcterms:created xsi:type="dcterms:W3CDTF">2014-03-07T13:27:54Z</dcterms:created>
  <dcterms:modified xsi:type="dcterms:W3CDTF">2015-09-15T05:22:35Z</dcterms:modified>
</cp:coreProperties>
</file>